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comments/comment2.xml" ContentType="application/vnd.openxmlformats-officedocument.spreadsheetml.comments+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orecast" sheetId="1" state="visible" r:id="rId1"/>
    <sheet xmlns:r="http://schemas.openxmlformats.org/officeDocument/2006/relationships" name="Sales history" sheetId="2" state="visible" r:id="rId2"/>
    <sheet xmlns:r="http://schemas.openxmlformats.org/officeDocument/2006/relationships" name="How to use" sheetId="3" state="visible" r:id="rId3"/>
  </sheets>
  <definedNames/>
  <calcPr calcId="124519" fullCalcOnLoad="1"/>
</workbook>
</file>

<file path=xl/styles.xml><?xml version="1.0" encoding="utf-8"?>
<styleSheet xmlns="http://schemas.openxmlformats.org/spreadsheetml/2006/main">
  <numFmts count="4">
    <numFmt numFmtId="164" formatCode="#,##0;(#,##0);&quot;-&quot;"/>
    <numFmt numFmtId="165" formatCode="0.0;(0.0);&quot;-&quot;"/>
    <numFmt numFmtId="166" formatCode="0.0%"/>
    <numFmt numFmtId="167" formatCode="#,##0.0;(#,##0.0);&quot;-&quot;"/>
  </numFmts>
  <fonts count="8">
    <font>
      <name val="Calibri"/>
      <family val="2"/>
      <color theme="1"/>
      <sz val="11"/>
      <scheme val="minor"/>
    </font>
    <font>
      <name val="Arial"/>
      <b val="1"/>
      <sz val="14"/>
    </font>
    <font>
      <name val="Arial"/>
      <color rgb="00666666"/>
    </font>
    <font>
      <name val="Arial"/>
      <b val="1"/>
      <color rgb="00FFFFFF"/>
    </font>
    <font>
      <name val="Arial"/>
      <color rgb="000000FF"/>
    </font>
    <font>
      <name val="Arial"/>
      <b val="1"/>
    </font>
    <font>
      <name val="Arial"/>
    </font>
    <font>
      <name val="Arial"/>
      <color rgb="00008000"/>
    </font>
  </fonts>
  <fills count="5">
    <fill>
      <patternFill/>
    </fill>
    <fill>
      <patternFill patternType="gray125"/>
    </fill>
    <fill>
      <patternFill patternType="solid">
        <fgColor rgb="001F1F1F"/>
      </patternFill>
    </fill>
    <fill>
      <patternFill patternType="solid">
        <fgColor rgb="00FFFF00"/>
      </patternFill>
    </fill>
    <fill>
      <patternFill patternType="solid">
        <fgColor rgb="00F2F2F2"/>
      </patternFill>
    </fill>
  </fills>
  <borders count="3">
    <border>
      <left/>
      <right/>
      <top/>
      <bottom/>
      <diagonal/>
    </border>
    <border>
      <top style="thin">
        <color rgb="00BFBFBF"/>
      </top>
    </border>
    <border>
      <top style="medium"/>
    </border>
  </borders>
  <cellStyleXfs count="1">
    <xf numFmtId="0" fontId="0" fillId="0" borderId="0"/>
  </cellStyleXfs>
  <cellXfs count="23">
    <xf numFmtId="0" fontId="0" fillId="0" borderId="0" pivotButton="0" quotePrefix="0" xfId="0"/>
    <xf numFmtId="0" fontId="1" fillId="0" borderId="0" pivotButton="0" quotePrefix="0" xfId="0"/>
    <xf numFmtId="0" fontId="2" fillId="0" borderId="0" pivotButton="0" quotePrefix="0" xfId="0"/>
    <xf numFmtId="0" fontId="5" fillId="0" borderId="0" pivotButton="0" quotePrefix="0" xfId="0"/>
    <xf numFmtId="0" fontId="4" fillId="3" borderId="0" pivotButton="0" quotePrefix="0" xfId="0"/>
    <xf numFmtId="0" fontId="6" fillId="4" borderId="0" pivotButton="0" quotePrefix="0" xfId="0"/>
    <xf numFmtId="0" fontId="7" fillId="0" borderId="0" pivotButton="0" quotePrefix="0" xfId="0"/>
    <xf numFmtId="0" fontId="3" fillId="2" borderId="0" applyAlignment="1" pivotButton="0" quotePrefix="0" xfId="0">
      <alignment vertical="center" wrapText="1"/>
    </xf>
    <xf numFmtId="0" fontId="7" fillId="0" borderId="1" pivotButton="0" quotePrefix="0" xfId="0"/>
    <xf numFmtId="165" fontId="4" fillId="3" borderId="1" pivotButton="0" quotePrefix="0" xfId="0"/>
    <xf numFmtId="164" fontId="4" fillId="3" borderId="1" pivotButton="0" quotePrefix="0" xfId="0"/>
    <xf numFmtId="166" fontId="4" fillId="3" borderId="1" pivotButton="0" quotePrefix="0" xfId="0"/>
    <xf numFmtId="2" fontId="4" fillId="3" borderId="1" pivotButton="0" quotePrefix="0" xfId="0"/>
    <xf numFmtId="167" fontId="6" fillId="4" borderId="1" pivotButton="0" quotePrefix="0" xfId="0"/>
    <xf numFmtId="2" fontId="6" fillId="4" borderId="1" pivotButton="0" quotePrefix="0" xfId="0"/>
    <xf numFmtId="164" fontId="6" fillId="4" borderId="1" pivotButton="0" quotePrefix="0" xfId="0"/>
    <xf numFmtId="165" fontId="6" fillId="4" borderId="1" pivotButton="0" quotePrefix="0" xfId="0"/>
    <xf numFmtId="0" fontId="6" fillId="4" borderId="1" pivotButton="0" quotePrefix="0" xfId="0"/>
    <xf numFmtId="164" fontId="5" fillId="0" borderId="2" pivotButton="0" quotePrefix="0" xfId="0"/>
    <xf numFmtId="0" fontId="5" fillId="0" borderId="2" pivotButton="0" quotePrefix="0" xfId="0"/>
    <xf numFmtId="0" fontId="4" fillId="3" borderId="1" pivotButton="0" quotePrefix="0" xfId="0"/>
    <xf numFmtId="0" fontId="6" fillId="0" borderId="0" applyAlignment="1" pivotButton="0" quotePrefix="0" xfId="0">
      <alignment vertical="top" wrapText="1"/>
    </xf>
    <xf numFmtId="0" fontId="5"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omments/comment1.xml><?xml version="1.0" encoding="utf-8"?>
<comments xmlns="http://schemas.openxmlformats.org/spreadsheetml/2006/main">
  <authors>
    <author>Revenue Elite</author>
  </authors>
  <commentList>
    <comment ref="C5" authorId="0" shapeId="0">
      <text>
        <t>Weeks from placing the PO to units being sellable: production, transit, and receiving at your 3PL.</t>
      </text>
    </comment>
    <comment ref="D5" authorId="0" shapeId="0">
      <text>
        <t>Sellable units on hand across locations.</t>
      </text>
    </comment>
    <comment ref="E5" authorId="0" shapeId="0">
      <text>
        <t>Units on open purchase orders not yet received.</t>
      </text>
    </comment>
    <comment ref="F5" authorId="0" shapeId="0">
      <text>
        <t>Target probability of not stocking out during the lead time. 95% is a common default; raise it for hero SKUs.</t>
      </text>
    </comment>
    <comment ref="G5" authorId="0" shapeId="0">
      <text>
        <t>Multiplier on recent demand for the weeks ahead. 1.00 = same as the last 8 weeks. Example: 1.10 if last year's same weeks ran about 10% above the weeks before them, or for a planned promotion.</t>
      </text>
    </comment>
    <comment ref="H5" authorId="0" shapeId="0">
      <text>
        <t>How often you place orders for this SKU, in weeks.</t>
      </text>
    </comment>
    <comment ref="I5" authorId="0" shapeId="0">
      <text>
        <t>Supplier minimum order quantity. Leave blank if none.</t>
      </text>
    </comment>
    <comment ref="J5" authorId="0" shapeId="0">
      <text>
        <t>Order in multiples of this. Leave blank for single units.</t>
      </text>
    </comment>
  </commentList>
</comments>
</file>

<file path=xl/comments/comment2.xml><?xml version="1.0" encoding="utf-8"?>
<comments xmlns="http://schemas.openxmlformats.org/spreadsheetml/2006/main">
  <authors>
    <author>Revenue Elite</author>
  </authors>
  <commentList>
    <comment ref="A6" authorId="0" shapeId="0">
      <text>
        <t>Example row with made-up numbers. Overwrite it with your first SKU.</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2.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sheet1.xml><?xml version="1.0" encoding="utf-8"?>
<worksheet xmlns="http://schemas.openxmlformats.org/spreadsheetml/2006/main">
  <sheetPr>
    <outlinePr summaryBelow="1" summaryRight="1"/>
    <pageSetUpPr/>
  </sheetPr>
  <dimension ref="A1:V36"/>
  <sheetViews>
    <sheetView workbookViewId="0">
      <pane xSplit="2" ySplit="5" topLeftCell="C6" activePane="bottomRight" state="frozen"/>
      <selection pane="topRight"/>
      <selection pane="bottomLeft"/>
      <selection pane="bottomRight" activeCell="A1" sqref="A1"/>
    </sheetView>
  </sheetViews>
  <sheetFormatPr baseColWidth="8" defaultRowHeight="15"/>
  <cols>
    <col width="14" customWidth="1" min="1" max="1"/>
    <col width="30" customWidth="1" min="2" max="2"/>
    <col width="10" customWidth="1" min="3" max="3"/>
    <col width="11" customWidth="1" min="4" max="4"/>
    <col width="11" customWidth="1" min="5" max="5"/>
    <col width="10" customWidth="1" min="6" max="6"/>
    <col width="11" customWidth="1" min="7" max="7"/>
    <col width="10" customWidth="1" min="8" max="8"/>
    <col width="9" customWidth="1" min="9" max="9"/>
    <col width="9" customWidth="1" min="10" max="10"/>
    <col width="12" customWidth="1" min="11" max="11"/>
    <col width="12" customWidth="1" min="12" max="12"/>
    <col width="12" customWidth="1" min="13" max="13"/>
    <col width="9" customWidth="1" min="14" max="14"/>
    <col width="11" customWidth="1" min="15" max="15"/>
    <col width="11" customWidth="1" min="16" max="16"/>
    <col width="13" customWidth="1" min="17" max="17"/>
    <col width="10" customWidth="1" min="18" max="18"/>
    <col width="10" customWidth="1" min="19" max="19"/>
    <col width="11" customWidth="1" min="20" max="20"/>
    <col width="10" customWidth="1" min="21" max="21"/>
    <col width="12" customWidth="1" min="22" max="22"/>
  </cols>
  <sheetData>
    <row r="1">
      <c r="A1" s="1" t="inlineStr">
        <is>
          <t>Inventory forecasting and reorder template</t>
        </is>
      </c>
    </row>
    <row r="2">
      <c r="A2" s="2" t="inlineStr">
        <is>
          <t>Enter weekly sales on the Sales history sheet, then the blue inputs here. Black columns calculate. The example row (EXAMPLE-001) uses made-up numbers; overwrite it.</t>
        </is>
      </c>
    </row>
    <row r="3">
      <c r="A3" s="3" t="inlineStr">
        <is>
          <t>Legend:</t>
        </is>
      </c>
      <c r="B3" s="4" t="inlineStr">
        <is>
          <t>Input (blue on yellow)</t>
        </is>
      </c>
      <c r="C3" s="5" t="inlineStr">
        <is>
          <t>Formula (black)</t>
        </is>
      </c>
      <c r="D3" s="6" t="inlineStr">
        <is>
          <t>Linked from Sales history (green)</t>
        </is>
      </c>
    </row>
    <row r="4">
      <c r="C4" s="3" t="inlineStr">
        <is>
          <t>Inputs per SKU</t>
        </is>
      </c>
      <c r="K4" s="3" t="inlineStr">
        <is>
          <t>Forecast and reorder math (formulas)</t>
        </is>
      </c>
    </row>
    <row r="5" ht="58" customHeight="1">
      <c r="A5" s="7" t="inlineStr">
        <is>
          <t>SKU</t>
        </is>
      </c>
      <c r="B5" s="7" t="inlineStr">
        <is>
          <t>Product</t>
        </is>
      </c>
      <c r="C5" s="7" t="inlineStr">
        <is>
          <t>Lead time (weeks)</t>
        </is>
      </c>
      <c r="D5" s="7" t="inlineStr">
        <is>
          <t>On hand (units)</t>
        </is>
      </c>
      <c r="E5" s="7" t="inlineStr">
        <is>
          <t>On order (units)</t>
        </is>
      </c>
      <c r="F5" s="7" t="inlineStr">
        <is>
          <t>Service level</t>
        </is>
      </c>
      <c r="G5" s="7" t="inlineStr">
        <is>
          <t>Seasonality factor</t>
        </is>
      </c>
      <c r="H5" s="7" t="inlineStr">
        <is>
          <t>Review period (weeks)</t>
        </is>
      </c>
      <c r="I5" s="7" t="inlineStr">
        <is>
          <t>MOQ (units)</t>
        </is>
      </c>
      <c r="J5" s="7" t="inlineStr">
        <is>
          <t>Case pack (units)</t>
        </is>
      </c>
      <c r="K5" s="7" t="inlineStr">
        <is>
          <t>Avg weekly sales, last 8 wks</t>
        </is>
      </c>
      <c r="L5" s="7" t="inlineStr">
        <is>
          <t>Forecast weekly demand</t>
        </is>
      </c>
      <c r="M5" s="7" t="inlineStr">
        <is>
          <t>Std dev weekly sales, last 26 wks</t>
        </is>
      </c>
      <c r="N5" s="7" t="inlineStr">
        <is>
          <t>z (from service level)</t>
        </is>
      </c>
      <c r="O5" s="7" t="inlineStr">
        <is>
          <t>Safety stock (units)</t>
        </is>
      </c>
      <c r="P5" s="7" t="inlineStr">
        <is>
          <t>Reorder point (units)</t>
        </is>
      </c>
      <c r="Q5" s="7" t="inlineStr">
        <is>
          <t>Inventory position (on hand + on order)</t>
        </is>
      </c>
      <c r="R5" s="7" t="inlineStr">
        <is>
          <t>Weeks of cover, on hand</t>
        </is>
      </c>
      <c r="S5" s="7" t="inlineStr">
        <is>
          <t>Weeks of cover, incl. on order</t>
        </is>
      </c>
      <c r="T5" s="7" t="inlineStr">
        <is>
          <t>Order-up-to level (units)</t>
        </is>
      </c>
      <c r="U5" s="7" t="inlineStr">
        <is>
          <t>Reorder now?</t>
        </is>
      </c>
      <c r="V5" s="7" t="inlineStr">
        <is>
          <t>Suggested order qty (units)</t>
        </is>
      </c>
    </row>
    <row r="6">
      <c r="A6" s="8">
        <f>IF('Sales history'!A6="","",'Sales history'!A6)</f>
        <v/>
      </c>
      <c r="B6" s="8">
        <f>IF('Sales history'!B6="","",'Sales history'!B6)</f>
        <v/>
      </c>
      <c r="C6" s="9" t="n">
        <v>6</v>
      </c>
      <c r="D6" s="10" t="n">
        <v>600</v>
      </c>
      <c r="E6" s="10" t="n">
        <v>300</v>
      </c>
      <c r="F6" s="11" t="n">
        <v>0.95</v>
      </c>
      <c r="G6" s="12" t="n">
        <v>1.1</v>
      </c>
      <c r="H6" s="9" t="n">
        <v>4</v>
      </c>
      <c r="I6" s="10" t="n">
        <v>500</v>
      </c>
      <c r="J6" s="10" t="n">
        <v>24</v>
      </c>
      <c r="K6" s="13">
        <f>IF(A6="","",IFERROR(AVERAGE('Sales history'!AU6:BB6),0))</f>
        <v/>
      </c>
      <c r="L6" s="13">
        <f>IF(A6="","",K6*IF(G6="",1,G6))</f>
        <v/>
      </c>
      <c r="M6" s="13">
        <f>IF(A6="","",IFERROR(STDEV('Sales history'!AC6:BB6),0))</f>
        <v/>
      </c>
      <c r="N6" s="14">
        <f>IF(A6="","",IFERROR(NORMSINV(F6),0))</f>
        <v/>
      </c>
      <c r="O6" s="15">
        <f>IF(A6="","",N6*M6*SQRT(C6))</f>
        <v/>
      </c>
      <c r="P6" s="15">
        <f>IF(A6="","",L6*C6+O6)</f>
        <v/>
      </c>
      <c r="Q6" s="15">
        <f>IF(A6="","",D6+E6)</f>
        <v/>
      </c>
      <c r="R6" s="16">
        <f>IF(A6="","",IFERROR(D6/L6,0))</f>
        <v/>
      </c>
      <c r="S6" s="16">
        <f>IF(A6="","",IFERROR(Q6/L6,0))</f>
        <v/>
      </c>
      <c r="T6" s="15">
        <f>IF(A6="","",L6*(C6+H6)+O6)</f>
        <v/>
      </c>
      <c r="U6" s="17">
        <f>IF(A6="","",IF(Q6&lt;=P6,"Reorder","OK"))</f>
        <v/>
      </c>
      <c r="V6" s="15">
        <f>IF(A6="","",IF(Q6&lt;=P6,CEILING(MAX(T6-Q6,IF(I6="",0,I6)),MAX(1,IF(J6="",1,J6))),0))</f>
        <v/>
      </c>
    </row>
    <row r="7">
      <c r="A7" s="8">
        <f>IF('Sales history'!A7="","",'Sales history'!A7)</f>
        <v/>
      </c>
      <c r="B7" s="8">
        <f>IF('Sales history'!B7="","",'Sales history'!B7)</f>
        <v/>
      </c>
      <c r="C7" s="9" t="n"/>
      <c r="D7" s="10" t="n"/>
      <c r="E7" s="10" t="n"/>
      <c r="F7" s="11" t="n">
        <v>0.95</v>
      </c>
      <c r="G7" s="12" t="n">
        <v>1</v>
      </c>
      <c r="H7" s="9" t="n"/>
      <c r="I7" s="10" t="n"/>
      <c r="J7" s="10" t="n"/>
      <c r="K7" s="13">
        <f>IF(A7="","",IFERROR(AVERAGE('Sales history'!AU7:BB7),0))</f>
        <v/>
      </c>
      <c r="L7" s="13">
        <f>IF(A7="","",K7*IF(G7="",1,G7))</f>
        <v/>
      </c>
      <c r="M7" s="13">
        <f>IF(A7="","",IFERROR(STDEV('Sales history'!AC7:BB7),0))</f>
        <v/>
      </c>
      <c r="N7" s="14">
        <f>IF(A7="","",IFERROR(NORMSINV(F7),0))</f>
        <v/>
      </c>
      <c r="O7" s="15">
        <f>IF(A7="","",N7*M7*SQRT(C7))</f>
        <v/>
      </c>
      <c r="P7" s="15">
        <f>IF(A7="","",L7*C7+O7)</f>
        <v/>
      </c>
      <c r="Q7" s="15">
        <f>IF(A7="","",D7+E7)</f>
        <v/>
      </c>
      <c r="R7" s="16">
        <f>IF(A7="","",IFERROR(D7/L7,0))</f>
        <v/>
      </c>
      <c r="S7" s="16">
        <f>IF(A7="","",IFERROR(Q7/L7,0))</f>
        <v/>
      </c>
      <c r="T7" s="15">
        <f>IF(A7="","",L7*(C7+H7)+O7)</f>
        <v/>
      </c>
      <c r="U7" s="17">
        <f>IF(A7="","",IF(Q7&lt;=P7,"Reorder","OK"))</f>
        <v/>
      </c>
      <c r="V7" s="15">
        <f>IF(A7="","",IF(Q7&lt;=P7,CEILING(MAX(T7-Q7,IF(I7="",0,I7)),MAX(1,IF(J7="",1,J7))),0))</f>
        <v/>
      </c>
    </row>
    <row r="8">
      <c r="A8" s="8">
        <f>IF('Sales history'!A8="","",'Sales history'!A8)</f>
        <v/>
      </c>
      <c r="B8" s="8">
        <f>IF('Sales history'!B8="","",'Sales history'!B8)</f>
        <v/>
      </c>
      <c r="C8" s="9" t="n"/>
      <c r="D8" s="10" t="n"/>
      <c r="E8" s="10" t="n"/>
      <c r="F8" s="11" t="n">
        <v>0.95</v>
      </c>
      <c r="G8" s="12" t="n">
        <v>1</v>
      </c>
      <c r="H8" s="9" t="n"/>
      <c r="I8" s="10" t="n"/>
      <c r="J8" s="10" t="n"/>
      <c r="K8" s="13">
        <f>IF(A8="","",IFERROR(AVERAGE('Sales history'!AU8:BB8),0))</f>
        <v/>
      </c>
      <c r="L8" s="13">
        <f>IF(A8="","",K8*IF(G8="",1,G8))</f>
        <v/>
      </c>
      <c r="M8" s="13">
        <f>IF(A8="","",IFERROR(STDEV('Sales history'!AC8:BB8),0))</f>
        <v/>
      </c>
      <c r="N8" s="14">
        <f>IF(A8="","",IFERROR(NORMSINV(F8),0))</f>
        <v/>
      </c>
      <c r="O8" s="15">
        <f>IF(A8="","",N8*M8*SQRT(C8))</f>
        <v/>
      </c>
      <c r="P8" s="15">
        <f>IF(A8="","",L8*C8+O8)</f>
        <v/>
      </c>
      <c r="Q8" s="15">
        <f>IF(A8="","",D8+E8)</f>
        <v/>
      </c>
      <c r="R8" s="16">
        <f>IF(A8="","",IFERROR(D8/L8,0))</f>
        <v/>
      </c>
      <c r="S8" s="16">
        <f>IF(A8="","",IFERROR(Q8/L8,0))</f>
        <v/>
      </c>
      <c r="T8" s="15">
        <f>IF(A8="","",L8*(C8+H8)+O8)</f>
        <v/>
      </c>
      <c r="U8" s="17">
        <f>IF(A8="","",IF(Q8&lt;=P8,"Reorder","OK"))</f>
        <v/>
      </c>
      <c r="V8" s="15">
        <f>IF(A8="","",IF(Q8&lt;=P8,CEILING(MAX(T8-Q8,IF(I8="",0,I8)),MAX(1,IF(J8="",1,J8))),0))</f>
        <v/>
      </c>
    </row>
    <row r="9">
      <c r="A9" s="8">
        <f>IF('Sales history'!A9="","",'Sales history'!A9)</f>
        <v/>
      </c>
      <c r="B9" s="8">
        <f>IF('Sales history'!B9="","",'Sales history'!B9)</f>
        <v/>
      </c>
      <c r="C9" s="9" t="n"/>
      <c r="D9" s="10" t="n"/>
      <c r="E9" s="10" t="n"/>
      <c r="F9" s="11" t="n">
        <v>0.95</v>
      </c>
      <c r="G9" s="12" t="n">
        <v>1</v>
      </c>
      <c r="H9" s="9" t="n"/>
      <c r="I9" s="10" t="n"/>
      <c r="J9" s="10" t="n"/>
      <c r="K9" s="13">
        <f>IF(A9="","",IFERROR(AVERAGE('Sales history'!AU9:BB9),0))</f>
        <v/>
      </c>
      <c r="L9" s="13">
        <f>IF(A9="","",K9*IF(G9="",1,G9))</f>
        <v/>
      </c>
      <c r="M9" s="13">
        <f>IF(A9="","",IFERROR(STDEV('Sales history'!AC9:BB9),0))</f>
        <v/>
      </c>
      <c r="N9" s="14">
        <f>IF(A9="","",IFERROR(NORMSINV(F9),0))</f>
        <v/>
      </c>
      <c r="O9" s="15">
        <f>IF(A9="","",N9*M9*SQRT(C9))</f>
        <v/>
      </c>
      <c r="P9" s="15">
        <f>IF(A9="","",L9*C9+O9)</f>
        <v/>
      </c>
      <c r="Q9" s="15">
        <f>IF(A9="","",D9+E9)</f>
        <v/>
      </c>
      <c r="R9" s="16">
        <f>IF(A9="","",IFERROR(D9/L9,0))</f>
        <v/>
      </c>
      <c r="S9" s="16">
        <f>IF(A9="","",IFERROR(Q9/L9,0))</f>
        <v/>
      </c>
      <c r="T9" s="15">
        <f>IF(A9="","",L9*(C9+H9)+O9)</f>
        <v/>
      </c>
      <c r="U9" s="17">
        <f>IF(A9="","",IF(Q9&lt;=P9,"Reorder","OK"))</f>
        <v/>
      </c>
      <c r="V9" s="15">
        <f>IF(A9="","",IF(Q9&lt;=P9,CEILING(MAX(T9-Q9,IF(I9="",0,I9)),MAX(1,IF(J9="",1,J9))),0))</f>
        <v/>
      </c>
    </row>
    <row r="10">
      <c r="A10" s="8">
        <f>IF('Sales history'!A10="","",'Sales history'!A10)</f>
        <v/>
      </c>
      <c r="B10" s="8">
        <f>IF('Sales history'!B10="","",'Sales history'!B10)</f>
        <v/>
      </c>
      <c r="C10" s="9" t="n"/>
      <c r="D10" s="10" t="n"/>
      <c r="E10" s="10" t="n"/>
      <c r="F10" s="11" t="n">
        <v>0.95</v>
      </c>
      <c r="G10" s="12" t="n">
        <v>1</v>
      </c>
      <c r="H10" s="9" t="n"/>
      <c r="I10" s="10" t="n"/>
      <c r="J10" s="10" t="n"/>
      <c r="K10" s="13">
        <f>IF(A10="","",IFERROR(AVERAGE('Sales history'!AU10:BB10),0))</f>
        <v/>
      </c>
      <c r="L10" s="13">
        <f>IF(A10="","",K10*IF(G10="",1,G10))</f>
        <v/>
      </c>
      <c r="M10" s="13">
        <f>IF(A10="","",IFERROR(STDEV('Sales history'!AC10:BB10),0))</f>
        <v/>
      </c>
      <c r="N10" s="14">
        <f>IF(A10="","",IFERROR(NORMSINV(F10),0))</f>
        <v/>
      </c>
      <c r="O10" s="15">
        <f>IF(A10="","",N10*M10*SQRT(C10))</f>
        <v/>
      </c>
      <c r="P10" s="15">
        <f>IF(A10="","",L10*C10+O10)</f>
        <v/>
      </c>
      <c r="Q10" s="15">
        <f>IF(A10="","",D10+E10)</f>
        <v/>
      </c>
      <c r="R10" s="16">
        <f>IF(A10="","",IFERROR(D10/L10,0))</f>
        <v/>
      </c>
      <c r="S10" s="16">
        <f>IF(A10="","",IFERROR(Q10/L10,0))</f>
        <v/>
      </c>
      <c r="T10" s="15">
        <f>IF(A10="","",L10*(C10+H10)+O10)</f>
        <v/>
      </c>
      <c r="U10" s="17">
        <f>IF(A10="","",IF(Q10&lt;=P10,"Reorder","OK"))</f>
        <v/>
      </c>
      <c r="V10" s="15">
        <f>IF(A10="","",IF(Q10&lt;=P10,CEILING(MAX(T10-Q10,IF(I10="",0,I10)),MAX(1,IF(J10="",1,J10))),0))</f>
        <v/>
      </c>
    </row>
    <row r="11">
      <c r="A11" s="8">
        <f>IF('Sales history'!A11="","",'Sales history'!A11)</f>
        <v/>
      </c>
      <c r="B11" s="8">
        <f>IF('Sales history'!B11="","",'Sales history'!B11)</f>
        <v/>
      </c>
      <c r="C11" s="9" t="n"/>
      <c r="D11" s="10" t="n"/>
      <c r="E11" s="10" t="n"/>
      <c r="F11" s="11" t="n">
        <v>0.95</v>
      </c>
      <c r="G11" s="12" t="n">
        <v>1</v>
      </c>
      <c r="H11" s="9" t="n"/>
      <c r="I11" s="10" t="n"/>
      <c r="J11" s="10" t="n"/>
      <c r="K11" s="13">
        <f>IF(A11="","",IFERROR(AVERAGE('Sales history'!AU11:BB11),0))</f>
        <v/>
      </c>
      <c r="L11" s="13">
        <f>IF(A11="","",K11*IF(G11="",1,G11))</f>
        <v/>
      </c>
      <c r="M11" s="13">
        <f>IF(A11="","",IFERROR(STDEV('Sales history'!AC11:BB11),0))</f>
        <v/>
      </c>
      <c r="N11" s="14">
        <f>IF(A11="","",IFERROR(NORMSINV(F11),0))</f>
        <v/>
      </c>
      <c r="O11" s="15">
        <f>IF(A11="","",N11*M11*SQRT(C11))</f>
        <v/>
      </c>
      <c r="P11" s="15">
        <f>IF(A11="","",L11*C11+O11)</f>
        <v/>
      </c>
      <c r="Q11" s="15">
        <f>IF(A11="","",D11+E11)</f>
        <v/>
      </c>
      <c r="R11" s="16">
        <f>IF(A11="","",IFERROR(D11/L11,0))</f>
        <v/>
      </c>
      <c r="S11" s="16">
        <f>IF(A11="","",IFERROR(Q11/L11,0))</f>
        <v/>
      </c>
      <c r="T11" s="15">
        <f>IF(A11="","",L11*(C11+H11)+O11)</f>
        <v/>
      </c>
      <c r="U11" s="17">
        <f>IF(A11="","",IF(Q11&lt;=P11,"Reorder","OK"))</f>
        <v/>
      </c>
      <c r="V11" s="15">
        <f>IF(A11="","",IF(Q11&lt;=P11,CEILING(MAX(T11-Q11,IF(I11="",0,I11)),MAX(1,IF(J11="",1,J11))),0))</f>
        <v/>
      </c>
    </row>
    <row r="12">
      <c r="A12" s="8">
        <f>IF('Sales history'!A12="","",'Sales history'!A12)</f>
        <v/>
      </c>
      <c r="B12" s="8">
        <f>IF('Sales history'!B12="","",'Sales history'!B12)</f>
        <v/>
      </c>
      <c r="C12" s="9" t="n"/>
      <c r="D12" s="10" t="n"/>
      <c r="E12" s="10" t="n"/>
      <c r="F12" s="11" t="n">
        <v>0.95</v>
      </c>
      <c r="G12" s="12" t="n">
        <v>1</v>
      </c>
      <c r="H12" s="9" t="n"/>
      <c r="I12" s="10" t="n"/>
      <c r="J12" s="10" t="n"/>
      <c r="K12" s="13">
        <f>IF(A12="","",IFERROR(AVERAGE('Sales history'!AU12:BB12),0))</f>
        <v/>
      </c>
      <c r="L12" s="13">
        <f>IF(A12="","",K12*IF(G12="",1,G12))</f>
        <v/>
      </c>
      <c r="M12" s="13">
        <f>IF(A12="","",IFERROR(STDEV('Sales history'!AC12:BB12),0))</f>
        <v/>
      </c>
      <c r="N12" s="14">
        <f>IF(A12="","",IFERROR(NORMSINV(F12),0))</f>
        <v/>
      </c>
      <c r="O12" s="15">
        <f>IF(A12="","",N12*M12*SQRT(C12))</f>
        <v/>
      </c>
      <c r="P12" s="15">
        <f>IF(A12="","",L12*C12+O12)</f>
        <v/>
      </c>
      <c r="Q12" s="15">
        <f>IF(A12="","",D12+E12)</f>
        <v/>
      </c>
      <c r="R12" s="16">
        <f>IF(A12="","",IFERROR(D12/L12,0))</f>
        <v/>
      </c>
      <c r="S12" s="16">
        <f>IF(A12="","",IFERROR(Q12/L12,0))</f>
        <v/>
      </c>
      <c r="T12" s="15">
        <f>IF(A12="","",L12*(C12+H12)+O12)</f>
        <v/>
      </c>
      <c r="U12" s="17">
        <f>IF(A12="","",IF(Q12&lt;=P12,"Reorder","OK"))</f>
        <v/>
      </c>
      <c r="V12" s="15">
        <f>IF(A12="","",IF(Q12&lt;=P12,CEILING(MAX(T12-Q12,IF(I12="",0,I12)),MAX(1,IF(J12="",1,J12))),0))</f>
        <v/>
      </c>
    </row>
    <row r="13">
      <c r="A13" s="8">
        <f>IF('Sales history'!A13="","",'Sales history'!A13)</f>
        <v/>
      </c>
      <c r="B13" s="8">
        <f>IF('Sales history'!B13="","",'Sales history'!B13)</f>
        <v/>
      </c>
      <c r="C13" s="9" t="n"/>
      <c r="D13" s="10" t="n"/>
      <c r="E13" s="10" t="n"/>
      <c r="F13" s="11" t="n">
        <v>0.95</v>
      </c>
      <c r="G13" s="12" t="n">
        <v>1</v>
      </c>
      <c r="H13" s="9" t="n"/>
      <c r="I13" s="10" t="n"/>
      <c r="J13" s="10" t="n"/>
      <c r="K13" s="13">
        <f>IF(A13="","",IFERROR(AVERAGE('Sales history'!AU13:BB13),0))</f>
        <v/>
      </c>
      <c r="L13" s="13">
        <f>IF(A13="","",K13*IF(G13="",1,G13))</f>
        <v/>
      </c>
      <c r="M13" s="13">
        <f>IF(A13="","",IFERROR(STDEV('Sales history'!AC13:BB13),0))</f>
        <v/>
      </c>
      <c r="N13" s="14">
        <f>IF(A13="","",IFERROR(NORMSINV(F13),0))</f>
        <v/>
      </c>
      <c r="O13" s="15">
        <f>IF(A13="","",N13*M13*SQRT(C13))</f>
        <v/>
      </c>
      <c r="P13" s="15">
        <f>IF(A13="","",L13*C13+O13)</f>
        <v/>
      </c>
      <c r="Q13" s="15">
        <f>IF(A13="","",D13+E13)</f>
        <v/>
      </c>
      <c r="R13" s="16">
        <f>IF(A13="","",IFERROR(D13/L13,0))</f>
        <v/>
      </c>
      <c r="S13" s="16">
        <f>IF(A13="","",IFERROR(Q13/L13,0))</f>
        <v/>
      </c>
      <c r="T13" s="15">
        <f>IF(A13="","",L13*(C13+H13)+O13)</f>
        <v/>
      </c>
      <c r="U13" s="17">
        <f>IF(A13="","",IF(Q13&lt;=P13,"Reorder","OK"))</f>
        <v/>
      </c>
      <c r="V13" s="15">
        <f>IF(A13="","",IF(Q13&lt;=P13,CEILING(MAX(T13-Q13,IF(I13="",0,I13)),MAX(1,IF(J13="",1,J13))),0))</f>
        <v/>
      </c>
    </row>
    <row r="14">
      <c r="A14" s="8">
        <f>IF('Sales history'!A14="","",'Sales history'!A14)</f>
        <v/>
      </c>
      <c r="B14" s="8">
        <f>IF('Sales history'!B14="","",'Sales history'!B14)</f>
        <v/>
      </c>
      <c r="C14" s="9" t="n"/>
      <c r="D14" s="10" t="n"/>
      <c r="E14" s="10" t="n"/>
      <c r="F14" s="11" t="n">
        <v>0.95</v>
      </c>
      <c r="G14" s="12" t="n">
        <v>1</v>
      </c>
      <c r="H14" s="9" t="n"/>
      <c r="I14" s="10" t="n"/>
      <c r="J14" s="10" t="n"/>
      <c r="K14" s="13">
        <f>IF(A14="","",IFERROR(AVERAGE('Sales history'!AU14:BB14),0))</f>
        <v/>
      </c>
      <c r="L14" s="13">
        <f>IF(A14="","",K14*IF(G14="",1,G14))</f>
        <v/>
      </c>
      <c r="M14" s="13">
        <f>IF(A14="","",IFERROR(STDEV('Sales history'!AC14:BB14),0))</f>
        <v/>
      </c>
      <c r="N14" s="14">
        <f>IF(A14="","",IFERROR(NORMSINV(F14),0))</f>
        <v/>
      </c>
      <c r="O14" s="15">
        <f>IF(A14="","",N14*M14*SQRT(C14))</f>
        <v/>
      </c>
      <c r="P14" s="15">
        <f>IF(A14="","",L14*C14+O14)</f>
        <v/>
      </c>
      <c r="Q14" s="15">
        <f>IF(A14="","",D14+E14)</f>
        <v/>
      </c>
      <c r="R14" s="16">
        <f>IF(A14="","",IFERROR(D14/L14,0))</f>
        <v/>
      </c>
      <c r="S14" s="16">
        <f>IF(A14="","",IFERROR(Q14/L14,0))</f>
        <v/>
      </c>
      <c r="T14" s="15">
        <f>IF(A14="","",L14*(C14+H14)+O14)</f>
        <v/>
      </c>
      <c r="U14" s="17">
        <f>IF(A14="","",IF(Q14&lt;=P14,"Reorder","OK"))</f>
        <v/>
      </c>
      <c r="V14" s="15">
        <f>IF(A14="","",IF(Q14&lt;=P14,CEILING(MAX(T14-Q14,IF(I14="",0,I14)),MAX(1,IF(J14="",1,J14))),0))</f>
        <v/>
      </c>
    </row>
    <row r="15">
      <c r="A15" s="8">
        <f>IF('Sales history'!A15="","",'Sales history'!A15)</f>
        <v/>
      </c>
      <c r="B15" s="8">
        <f>IF('Sales history'!B15="","",'Sales history'!B15)</f>
        <v/>
      </c>
      <c r="C15" s="9" t="n"/>
      <c r="D15" s="10" t="n"/>
      <c r="E15" s="10" t="n"/>
      <c r="F15" s="11" t="n">
        <v>0.95</v>
      </c>
      <c r="G15" s="12" t="n">
        <v>1</v>
      </c>
      <c r="H15" s="9" t="n"/>
      <c r="I15" s="10" t="n"/>
      <c r="J15" s="10" t="n"/>
      <c r="K15" s="13">
        <f>IF(A15="","",IFERROR(AVERAGE('Sales history'!AU15:BB15),0))</f>
        <v/>
      </c>
      <c r="L15" s="13">
        <f>IF(A15="","",K15*IF(G15="",1,G15))</f>
        <v/>
      </c>
      <c r="M15" s="13">
        <f>IF(A15="","",IFERROR(STDEV('Sales history'!AC15:BB15),0))</f>
        <v/>
      </c>
      <c r="N15" s="14">
        <f>IF(A15="","",IFERROR(NORMSINV(F15),0))</f>
        <v/>
      </c>
      <c r="O15" s="15">
        <f>IF(A15="","",N15*M15*SQRT(C15))</f>
        <v/>
      </c>
      <c r="P15" s="15">
        <f>IF(A15="","",L15*C15+O15)</f>
        <v/>
      </c>
      <c r="Q15" s="15">
        <f>IF(A15="","",D15+E15)</f>
        <v/>
      </c>
      <c r="R15" s="16">
        <f>IF(A15="","",IFERROR(D15/L15,0))</f>
        <v/>
      </c>
      <c r="S15" s="16">
        <f>IF(A15="","",IFERROR(Q15/L15,0))</f>
        <v/>
      </c>
      <c r="T15" s="15">
        <f>IF(A15="","",L15*(C15+H15)+O15)</f>
        <v/>
      </c>
      <c r="U15" s="17">
        <f>IF(A15="","",IF(Q15&lt;=P15,"Reorder","OK"))</f>
        <v/>
      </c>
      <c r="V15" s="15">
        <f>IF(A15="","",IF(Q15&lt;=P15,CEILING(MAX(T15-Q15,IF(I15="",0,I15)),MAX(1,IF(J15="",1,J15))),0))</f>
        <v/>
      </c>
    </row>
    <row r="16">
      <c r="A16" s="8">
        <f>IF('Sales history'!A16="","",'Sales history'!A16)</f>
        <v/>
      </c>
      <c r="B16" s="8">
        <f>IF('Sales history'!B16="","",'Sales history'!B16)</f>
        <v/>
      </c>
      <c r="C16" s="9" t="n"/>
      <c r="D16" s="10" t="n"/>
      <c r="E16" s="10" t="n"/>
      <c r="F16" s="11" t="n">
        <v>0.95</v>
      </c>
      <c r="G16" s="12" t="n">
        <v>1</v>
      </c>
      <c r="H16" s="9" t="n"/>
      <c r="I16" s="10" t="n"/>
      <c r="J16" s="10" t="n"/>
      <c r="K16" s="13">
        <f>IF(A16="","",IFERROR(AVERAGE('Sales history'!AU16:BB16),0))</f>
        <v/>
      </c>
      <c r="L16" s="13">
        <f>IF(A16="","",K16*IF(G16="",1,G16))</f>
        <v/>
      </c>
      <c r="M16" s="13">
        <f>IF(A16="","",IFERROR(STDEV('Sales history'!AC16:BB16),0))</f>
        <v/>
      </c>
      <c r="N16" s="14">
        <f>IF(A16="","",IFERROR(NORMSINV(F16),0))</f>
        <v/>
      </c>
      <c r="O16" s="15">
        <f>IF(A16="","",N16*M16*SQRT(C16))</f>
        <v/>
      </c>
      <c r="P16" s="15">
        <f>IF(A16="","",L16*C16+O16)</f>
        <v/>
      </c>
      <c r="Q16" s="15">
        <f>IF(A16="","",D16+E16)</f>
        <v/>
      </c>
      <c r="R16" s="16">
        <f>IF(A16="","",IFERROR(D16/L16,0))</f>
        <v/>
      </c>
      <c r="S16" s="16">
        <f>IF(A16="","",IFERROR(Q16/L16,0))</f>
        <v/>
      </c>
      <c r="T16" s="15">
        <f>IF(A16="","",L16*(C16+H16)+O16)</f>
        <v/>
      </c>
      <c r="U16" s="17">
        <f>IF(A16="","",IF(Q16&lt;=P16,"Reorder","OK"))</f>
        <v/>
      </c>
      <c r="V16" s="15">
        <f>IF(A16="","",IF(Q16&lt;=P16,CEILING(MAX(T16-Q16,IF(I16="",0,I16)),MAX(1,IF(J16="",1,J16))),0))</f>
        <v/>
      </c>
    </row>
    <row r="17">
      <c r="A17" s="8">
        <f>IF('Sales history'!A17="","",'Sales history'!A17)</f>
        <v/>
      </c>
      <c r="B17" s="8">
        <f>IF('Sales history'!B17="","",'Sales history'!B17)</f>
        <v/>
      </c>
      <c r="C17" s="9" t="n"/>
      <c r="D17" s="10" t="n"/>
      <c r="E17" s="10" t="n"/>
      <c r="F17" s="11" t="n">
        <v>0.95</v>
      </c>
      <c r="G17" s="12" t="n">
        <v>1</v>
      </c>
      <c r="H17" s="9" t="n"/>
      <c r="I17" s="10" t="n"/>
      <c r="J17" s="10" t="n"/>
      <c r="K17" s="13">
        <f>IF(A17="","",IFERROR(AVERAGE('Sales history'!AU17:BB17),0))</f>
        <v/>
      </c>
      <c r="L17" s="13">
        <f>IF(A17="","",K17*IF(G17="",1,G17))</f>
        <v/>
      </c>
      <c r="M17" s="13">
        <f>IF(A17="","",IFERROR(STDEV('Sales history'!AC17:BB17),0))</f>
        <v/>
      </c>
      <c r="N17" s="14">
        <f>IF(A17="","",IFERROR(NORMSINV(F17),0))</f>
        <v/>
      </c>
      <c r="O17" s="15">
        <f>IF(A17="","",N17*M17*SQRT(C17))</f>
        <v/>
      </c>
      <c r="P17" s="15">
        <f>IF(A17="","",L17*C17+O17)</f>
        <v/>
      </c>
      <c r="Q17" s="15">
        <f>IF(A17="","",D17+E17)</f>
        <v/>
      </c>
      <c r="R17" s="16">
        <f>IF(A17="","",IFERROR(D17/L17,0))</f>
        <v/>
      </c>
      <c r="S17" s="16">
        <f>IF(A17="","",IFERROR(Q17/L17,0))</f>
        <v/>
      </c>
      <c r="T17" s="15">
        <f>IF(A17="","",L17*(C17+H17)+O17)</f>
        <v/>
      </c>
      <c r="U17" s="17">
        <f>IF(A17="","",IF(Q17&lt;=P17,"Reorder","OK"))</f>
        <v/>
      </c>
      <c r="V17" s="15">
        <f>IF(A17="","",IF(Q17&lt;=P17,CEILING(MAX(T17-Q17,IF(I17="",0,I17)),MAX(1,IF(J17="",1,J17))),0))</f>
        <v/>
      </c>
    </row>
    <row r="18">
      <c r="A18" s="8">
        <f>IF('Sales history'!A18="","",'Sales history'!A18)</f>
        <v/>
      </c>
      <c r="B18" s="8">
        <f>IF('Sales history'!B18="","",'Sales history'!B18)</f>
        <v/>
      </c>
      <c r="C18" s="9" t="n"/>
      <c r="D18" s="10" t="n"/>
      <c r="E18" s="10" t="n"/>
      <c r="F18" s="11" t="n">
        <v>0.95</v>
      </c>
      <c r="G18" s="12" t="n">
        <v>1</v>
      </c>
      <c r="H18" s="9" t="n"/>
      <c r="I18" s="10" t="n"/>
      <c r="J18" s="10" t="n"/>
      <c r="K18" s="13">
        <f>IF(A18="","",IFERROR(AVERAGE('Sales history'!AU18:BB18),0))</f>
        <v/>
      </c>
      <c r="L18" s="13">
        <f>IF(A18="","",K18*IF(G18="",1,G18))</f>
        <v/>
      </c>
      <c r="M18" s="13">
        <f>IF(A18="","",IFERROR(STDEV('Sales history'!AC18:BB18),0))</f>
        <v/>
      </c>
      <c r="N18" s="14">
        <f>IF(A18="","",IFERROR(NORMSINV(F18),0))</f>
        <v/>
      </c>
      <c r="O18" s="15">
        <f>IF(A18="","",N18*M18*SQRT(C18))</f>
        <v/>
      </c>
      <c r="P18" s="15">
        <f>IF(A18="","",L18*C18+O18)</f>
        <v/>
      </c>
      <c r="Q18" s="15">
        <f>IF(A18="","",D18+E18)</f>
        <v/>
      </c>
      <c r="R18" s="16">
        <f>IF(A18="","",IFERROR(D18/L18,0))</f>
        <v/>
      </c>
      <c r="S18" s="16">
        <f>IF(A18="","",IFERROR(Q18/L18,0))</f>
        <v/>
      </c>
      <c r="T18" s="15">
        <f>IF(A18="","",L18*(C18+H18)+O18)</f>
        <v/>
      </c>
      <c r="U18" s="17">
        <f>IF(A18="","",IF(Q18&lt;=P18,"Reorder","OK"))</f>
        <v/>
      </c>
      <c r="V18" s="15">
        <f>IF(A18="","",IF(Q18&lt;=P18,CEILING(MAX(T18-Q18,IF(I18="",0,I18)),MAX(1,IF(J18="",1,J18))),0))</f>
        <v/>
      </c>
    </row>
    <row r="19">
      <c r="A19" s="8">
        <f>IF('Sales history'!A19="","",'Sales history'!A19)</f>
        <v/>
      </c>
      <c r="B19" s="8">
        <f>IF('Sales history'!B19="","",'Sales history'!B19)</f>
        <v/>
      </c>
      <c r="C19" s="9" t="n"/>
      <c r="D19" s="10" t="n"/>
      <c r="E19" s="10" t="n"/>
      <c r="F19" s="11" t="n">
        <v>0.95</v>
      </c>
      <c r="G19" s="12" t="n">
        <v>1</v>
      </c>
      <c r="H19" s="9" t="n"/>
      <c r="I19" s="10" t="n"/>
      <c r="J19" s="10" t="n"/>
      <c r="K19" s="13">
        <f>IF(A19="","",IFERROR(AVERAGE('Sales history'!AU19:BB19),0))</f>
        <v/>
      </c>
      <c r="L19" s="13">
        <f>IF(A19="","",K19*IF(G19="",1,G19))</f>
        <v/>
      </c>
      <c r="M19" s="13">
        <f>IF(A19="","",IFERROR(STDEV('Sales history'!AC19:BB19),0))</f>
        <v/>
      </c>
      <c r="N19" s="14">
        <f>IF(A19="","",IFERROR(NORMSINV(F19),0))</f>
        <v/>
      </c>
      <c r="O19" s="15">
        <f>IF(A19="","",N19*M19*SQRT(C19))</f>
        <v/>
      </c>
      <c r="P19" s="15">
        <f>IF(A19="","",L19*C19+O19)</f>
        <v/>
      </c>
      <c r="Q19" s="15">
        <f>IF(A19="","",D19+E19)</f>
        <v/>
      </c>
      <c r="R19" s="16">
        <f>IF(A19="","",IFERROR(D19/L19,0))</f>
        <v/>
      </c>
      <c r="S19" s="16">
        <f>IF(A19="","",IFERROR(Q19/L19,0))</f>
        <v/>
      </c>
      <c r="T19" s="15">
        <f>IF(A19="","",L19*(C19+H19)+O19)</f>
        <v/>
      </c>
      <c r="U19" s="17">
        <f>IF(A19="","",IF(Q19&lt;=P19,"Reorder","OK"))</f>
        <v/>
      </c>
      <c r="V19" s="15">
        <f>IF(A19="","",IF(Q19&lt;=P19,CEILING(MAX(T19-Q19,IF(I19="",0,I19)),MAX(1,IF(J19="",1,J19))),0))</f>
        <v/>
      </c>
    </row>
    <row r="20">
      <c r="A20" s="8">
        <f>IF('Sales history'!A20="","",'Sales history'!A20)</f>
        <v/>
      </c>
      <c r="B20" s="8">
        <f>IF('Sales history'!B20="","",'Sales history'!B20)</f>
        <v/>
      </c>
      <c r="C20" s="9" t="n"/>
      <c r="D20" s="10" t="n"/>
      <c r="E20" s="10" t="n"/>
      <c r="F20" s="11" t="n">
        <v>0.95</v>
      </c>
      <c r="G20" s="12" t="n">
        <v>1</v>
      </c>
      <c r="H20" s="9" t="n"/>
      <c r="I20" s="10" t="n"/>
      <c r="J20" s="10" t="n"/>
      <c r="K20" s="13">
        <f>IF(A20="","",IFERROR(AVERAGE('Sales history'!AU20:BB20),0))</f>
        <v/>
      </c>
      <c r="L20" s="13">
        <f>IF(A20="","",K20*IF(G20="",1,G20))</f>
        <v/>
      </c>
      <c r="M20" s="13">
        <f>IF(A20="","",IFERROR(STDEV('Sales history'!AC20:BB20),0))</f>
        <v/>
      </c>
      <c r="N20" s="14">
        <f>IF(A20="","",IFERROR(NORMSINV(F20),0))</f>
        <v/>
      </c>
      <c r="O20" s="15">
        <f>IF(A20="","",N20*M20*SQRT(C20))</f>
        <v/>
      </c>
      <c r="P20" s="15">
        <f>IF(A20="","",L20*C20+O20)</f>
        <v/>
      </c>
      <c r="Q20" s="15">
        <f>IF(A20="","",D20+E20)</f>
        <v/>
      </c>
      <c r="R20" s="16">
        <f>IF(A20="","",IFERROR(D20/L20,0))</f>
        <v/>
      </c>
      <c r="S20" s="16">
        <f>IF(A20="","",IFERROR(Q20/L20,0))</f>
        <v/>
      </c>
      <c r="T20" s="15">
        <f>IF(A20="","",L20*(C20+H20)+O20)</f>
        <v/>
      </c>
      <c r="U20" s="17">
        <f>IF(A20="","",IF(Q20&lt;=P20,"Reorder","OK"))</f>
        <v/>
      </c>
      <c r="V20" s="15">
        <f>IF(A20="","",IF(Q20&lt;=P20,CEILING(MAX(T20-Q20,IF(I20="",0,I20)),MAX(1,IF(J20="",1,J20))),0))</f>
        <v/>
      </c>
    </row>
    <row r="21">
      <c r="A21" s="8">
        <f>IF('Sales history'!A21="","",'Sales history'!A21)</f>
        <v/>
      </c>
      <c r="B21" s="8">
        <f>IF('Sales history'!B21="","",'Sales history'!B21)</f>
        <v/>
      </c>
      <c r="C21" s="9" t="n"/>
      <c r="D21" s="10" t="n"/>
      <c r="E21" s="10" t="n"/>
      <c r="F21" s="11" t="n">
        <v>0.95</v>
      </c>
      <c r="G21" s="12" t="n">
        <v>1</v>
      </c>
      <c r="H21" s="9" t="n"/>
      <c r="I21" s="10" t="n"/>
      <c r="J21" s="10" t="n"/>
      <c r="K21" s="13">
        <f>IF(A21="","",IFERROR(AVERAGE('Sales history'!AU21:BB21),0))</f>
        <v/>
      </c>
      <c r="L21" s="13">
        <f>IF(A21="","",K21*IF(G21="",1,G21))</f>
        <v/>
      </c>
      <c r="M21" s="13">
        <f>IF(A21="","",IFERROR(STDEV('Sales history'!AC21:BB21),0))</f>
        <v/>
      </c>
      <c r="N21" s="14">
        <f>IF(A21="","",IFERROR(NORMSINV(F21),0))</f>
        <v/>
      </c>
      <c r="O21" s="15">
        <f>IF(A21="","",N21*M21*SQRT(C21))</f>
        <v/>
      </c>
      <c r="P21" s="15">
        <f>IF(A21="","",L21*C21+O21)</f>
        <v/>
      </c>
      <c r="Q21" s="15">
        <f>IF(A21="","",D21+E21)</f>
        <v/>
      </c>
      <c r="R21" s="16">
        <f>IF(A21="","",IFERROR(D21/L21,0))</f>
        <v/>
      </c>
      <c r="S21" s="16">
        <f>IF(A21="","",IFERROR(Q21/L21,0))</f>
        <v/>
      </c>
      <c r="T21" s="15">
        <f>IF(A21="","",L21*(C21+H21)+O21)</f>
        <v/>
      </c>
      <c r="U21" s="17">
        <f>IF(A21="","",IF(Q21&lt;=P21,"Reorder","OK"))</f>
        <v/>
      </c>
      <c r="V21" s="15">
        <f>IF(A21="","",IF(Q21&lt;=P21,CEILING(MAX(T21-Q21,IF(I21="",0,I21)),MAX(1,IF(J21="",1,J21))),0))</f>
        <v/>
      </c>
    </row>
    <row r="22">
      <c r="A22" s="8">
        <f>IF('Sales history'!A22="","",'Sales history'!A22)</f>
        <v/>
      </c>
      <c r="B22" s="8">
        <f>IF('Sales history'!B22="","",'Sales history'!B22)</f>
        <v/>
      </c>
      <c r="C22" s="9" t="n"/>
      <c r="D22" s="10" t="n"/>
      <c r="E22" s="10" t="n"/>
      <c r="F22" s="11" t="n">
        <v>0.95</v>
      </c>
      <c r="G22" s="12" t="n">
        <v>1</v>
      </c>
      <c r="H22" s="9" t="n"/>
      <c r="I22" s="10" t="n"/>
      <c r="J22" s="10" t="n"/>
      <c r="K22" s="13">
        <f>IF(A22="","",IFERROR(AVERAGE('Sales history'!AU22:BB22),0))</f>
        <v/>
      </c>
      <c r="L22" s="13">
        <f>IF(A22="","",K22*IF(G22="",1,G22))</f>
        <v/>
      </c>
      <c r="M22" s="13">
        <f>IF(A22="","",IFERROR(STDEV('Sales history'!AC22:BB22),0))</f>
        <v/>
      </c>
      <c r="N22" s="14">
        <f>IF(A22="","",IFERROR(NORMSINV(F22),0))</f>
        <v/>
      </c>
      <c r="O22" s="15">
        <f>IF(A22="","",N22*M22*SQRT(C22))</f>
        <v/>
      </c>
      <c r="P22" s="15">
        <f>IF(A22="","",L22*C22+O22)</f>
        <v/>
      </c>
      <c r="Q22" s="15">
        <f>IF(A22="","",D22+E22)</f>
        <v/>
      </c>
      <c r="R22" s="16">
        <f>IF(A22="","",IFERROR(D22/L22,0))</f>
        <v/>
      </c>
      <c r="S22" s="16">
        <f>IF(A22="","",IFERROR(Q22/L22,0))</f>
        <v/>
      </c>
      <c r="T22" s="15">
        <f>IF(A22="","",L22*(C22+H22)+O22)</f>
        <v/>
      </c>
      <c r="U22" s="17">
        <f>IF(A22="","",IF(Q22&lt;=P22,"Reorder","OK"))</f>
        <v/>
      </c>
      <c r="V22" s="15">
        <f>IF(A22="","",IF(Q22&lt;=P22,CEILING(MAX(T22-Q22,IF(I22="",0,I22)),MAX(1,IF(J22="",1,J22))),0))</f>
        <v/>
      </c>
    </row>
    <row r="23">
      <c r="A23" s="8">
        <f>IF('Sales history'!A23="","",'Sales history'!A23)</f>
        <v/>
      </c>
      <c r="B23" s="8">
        <f>IF('Sales history'!B23="","",'Sales history'!B23)</f>
        <v/>
      </c>
      <c r="C23" s="9" t="n"/>
      <c r="D23" s="10" t="n"/>
      <c r="E23" s="10" t="n"/>
      <c r="F23" s="11" t="n">
        <v>0.95</v>
      </c>
      <c r="G23" s="12" t="n">
        <v>1</v>
      </c>
      <c r="H23" s="9" t="n"/>
      <c r="I23" s="10" t="n"/>
      <c r="J23" s="10" t="n"/>
      <c r="K23" s="13">
        <f>IF(A23="","",IFERROR(AVERAGE('Sales history'!AU23:BB23),0))</f>
        <v/>
      </c>
      <c r="L23" s="13">
        <f>IF(A23="","",K23*IF(G23="",1,G23))</f>
        <v/>
      </c>
      <c r="M23" s="13">
        <f>IF(A23="","",IFERROR(STDEV('Sales history'!AC23:BB23),0))</f>
        <v/>
      </c>
      <c r="N23" s="14">
        <f>IF(A23="","",IFERROR(NORMSINV(F23),0))</f>
        <v/>
      </c>
      <c r="O23" s="15">
        <f>IF(A23="","",N23*M23*SQRT(C23))</f>
        <v/>
      </c>
      <c r="P23" s="15">
        <f>IF(A23="","",L23*C23+O23)</f>
        <v/>
      </c>
      <c r="Q23" s="15">
        <f>IF(A23="","",D23+E23)</f>
        <v/>
      </c>
      <c r="R23" s="16">
        <f>IF(A23="","",IFERROR(D23/L23,0))</f>
        <v/>
      </c>
      <c r="S23" s="16">
        <f>IF(A23="","",IFERROR(Q23/L23,0))</f>
        <v/>
      </c>
      <c r="T23" s="15">
        <f>IF(A23="","",L23*(C23+H23)+O23)</f>
        <v/>
      </c>
      <c r="U23" s="17">
        <f>IF(A23="","",IF(Q23&lt;=P23,"Reorder","OK"))</f>
        <v/>
      </c>
      <c r="V23" s="15">
        <f>IF(A23="","",IF(Q23&lt;=P23,CEILING(MAX(T23-Q23,IF(I23="",0,I23)),MAX(1,IF(J23="",1,J23))),0))</f>
        <v/>
      </c>
    </row>
    <row r="24">
      <c r="A24" s="8">
        <f>IF('Sales history'!A24="","",'Sales history'!A24)</f>
        <v/>
      </c>
      <c r="B24" s="8">
        <f>IF('Sales history'!B24="","",'Sales history'!B24)</f>
        <v/>
      </c>
      <c r="C24" s="9" t="n"/>
      <c r="D24" s="10" t="n"/>
      <c r="E24" s="10" t="n"/>
      <c r="F24" s="11" t="n">
        <v>0.95</v>
      </c>
      <c r="G24" s="12" t="n">
        <v>1</v>
      </c>
      <c r="H24" s="9" t="n"/>
      <c r="I24" s="10" t="n"/>
      <c r="J24" s="10" t="n"/>
      <c r="K24" s="13">
        <f>IF(A24="","",IFERROR(AVERAGE('Sales history'!AU24:BB24),0))</f>
        <v/>
      </c>
      <c r="L24" s="13">
        <f>IF(A24="","",K24*IF(G24="",1,G24))</f>
        <v/>
      </c>
      <c r="M24" s="13">
        <f>IF(A24="","",IFERROR(STDEV('Sales history'!AC24:BB24),0))</f>
        <v/>
      </c>
      <c r="N24" s="14">
        <f>IF(A24="","",IFERROR(NORMSINV(F24),0))</f>
        <v/>
      </c>
      <c r="O24" s="15">
        <f>IF(A24="","",N24*M24*SQRT(C24))</f>
        <v/>
      </c>
      <c r="P24" s="15">
        <f>IF(A24="","",L24*C24+O24)</f>
        <v/>
      </c>
      <c r="Q24" s="15">
        <f>IF(A24="","",D24+E24)</f>
        <v/>
      </c>
      <c r="R24" s="16">
        <f>IF(A24="","",IFERROR(D24/L24,0))</f>
        <v/>
      </c>
      <c r="S24" s="16">
        <f>IF(A24="","",IFERROR(Q24/L24,0))</f>
        <v/>
      </c>
      <c r="T24" s="15">
        <f>IF(A24="","",L24*(C24+H24)+O24)</f>
        <v/>
      </c>
      <c r="U24" s="17">
        <f>IF(A24="","",IF(Q24&lt;=P24,"Reorder","OK"))</f>
        <v/>
      </c>
      <c r="V24" s="15">
        <f>IF(A24="","",IF(Q24&lt;=P24,CEILING(MAX(T24-Q24,IF(I24="",0,I24)),MAX(1,IF(J24="",1,J24))),0))</f>
        <v/>
      </c>
    </row>
    <row r="25">
      <c r="A25" s="8">
        <f>IF('Sales history'!A25="","",'Sales history'!A25)</f>
        <v/>
      </c>
      <c r="B25" s="8">
        <f>IF('Sales history'!B25="","",'Sales history'!B25)</f>
        <v/>
      </c>
      <c r="C25" s="9" t="n"/>
      <c r="D25" s="10" t="n"/>
      <c r="E25" s="10" t="n"/>
      <c r="F25" s="11" t="n">
        <v>0.95</v>
      </c>
      <c r="G25" s="12" t="n">
        <v>1</v>
      </c>
      <c r="H25" s="9" t="n"/>
      <c r="I25" s="10" t="n"/>
      <c r="J25" s="10" t="n"/>
      <c r="K25" s="13">
        <f>IF(A25="","",IFERROR(AVERAGE('Sales history'!AU25:BB25),0))</f>
        <v/>
      </c>
      <c r="L25" s="13">
        <f>IF(A25="","",K25*IF(G25="",1,G25))</f>
        <v/>
      </c>
      <c r="M25" s="13">
        <f>IF(A25="","",IFERROR(STDEV('Sales history'!AC25:BB25),0))</f>
        <v/>
      </c>
      <c r="N25" s="14">
        <f>IF(A25="","",IFERROR(NORMSINV(F25),0))</f>
        <v/>
      </c>
      <c r="O25" s="15">
        <f>IF(A25="","",N25*M25*SQRT(C25))</f>
        <v/>
      </c>
      <c r="P25" s="15">
        <f>IF(A25="","",L25*C25+O25)</f>
        <v/>
      </c>
      <c r="Q25" s="15">
        <f>IF(A25="","",D25+E25)</f>
        <v/>
      </c>
      <c r="R25" s="16">
        <f>IF(A25="","",IFERROR(D25/L25,0))</f>
        <v/>
      </c>
      <c r="S25" s="16">
        <f>IF(A25="","",IFERROR(Q25/L25,0))</f>
        <v/>
      </c>
      <c r="T25" s="15">
        <f>IF(A25="","",L25*(C25+H25)+O25)</f>
        <v/>
      </c>
      <c r="U25" s="17">
        <f>IF(A25="","",IF(Q25&lt;=P25,"Reorder","OK"))</f>
        <v/>
      </c>
      <c r="V25" s="15">
        <f>IF(A25="","",IF(Q25&lt;=P25,CEILING(MAX(T25-Q25,IF(I25="",0,I25)),MAX(1,IF(J25="",1,J25))),0))</f>
        <v/>
      </c>
    </row>
    <row r="26">
      <c r="A26" s="8">
        <f>IF('Sales history'!A26="","",'Sales history'!A26)</f>
        <v/>
      </c>
      <c r="B26" s="8">
        <f>IF('Sales history'!B26="","",'Sales history'!B26)</f>
        <v/>
      </c>
      <c r="C26" s="9" t="n"/>
      <c r="D26" s="10" t="n"/>
      <c r="E26" s="10" t="n"/>
      <c r="F26" s="11" t="n">
        <v>0.95</v>
      </c>
      <c r="G26" s="12" t="n">
        <v>1</v>
      </c>
      <c r="H26" s="9" t="n"/>
      <c r="I26" s="10" t="n"/>
      <c r="J26" s="10" t="n"/>
      <c r="K26" s="13">
        <f>IF(A26="","",IFERROR(AVERAGE('Sales history'!AU26:BB26),0))</f>
        <v/>
      </c>
      <c r="L26" s="13">
        <f>IF(A26="","",K26*IF(G26="",1,G26))</f>
        <v/>
      </c>
      <c r="M26" s="13">
        <f>IF(A26="","",IFERROR(STDEV('Sales history'!AC26:BB26),0))</f>
        <v/>
      </c>
      <c r="N26" s="14">
        <f>IF(A26="","",IFERROR(NORMSINV(F26),0))</f>
        <v/>
      </c>
      <c r="O26" s="15">
        <f>IF(A26="","",N26*M26*SQRT(C26))</f>
        <v/>
      </c>
      <c r="P26" s="15">
        <f>IF(A26="","",L26*C26+O26)</f>
        <v/>
      </c>
      <c r="Q26" s="15">
        <f>IF(A26="","",D26+E26)</f>
        <v/>
      </c>
      <c r="R26" s="16">
        <f>IF(A26="","",IFERROR(D26/L26,0))</f>
        <v/>
      </c>
      <c r="S26" s="16">
        <f>IF(A26="","",IFERROR(Q26/L26,0))</f>
        <v/>
      </c>
      <c r="T26" s="15">
        <f>IF(A26="","",L26*(C26+H26)+O26)</f>
        <v/>
      </c>
      <c r="U26" s="17">
        <f>IF(A26="","",IF(Q26&lt;=P26,"Reorder","OK"))</f>
        <v/>
      </c>
      <c r="V26" s="15">
        <f>IF(A26="","",IF(Q26&lt;=P26,CEILING(MAX(T26-Q26,IF(I26="",0,I26)),MAX(1,IF(J26="",1,J26))),0))</f>
        <v/>
      </c>
    </row>
    <row r="27">
      <c r="A27" s="8">
        <f>IF('Sales history'!A27="","",'Sales history'!A27)</f>
        <v/>
      </c>
      <c r="B27" s="8">
        <f>IF('Sales history'!B27="","",'Sales history'!B27)</f>
        <v/>
      </c>
      <c r="C27" s="9" t="n"/>
      <c r="D27" s="10" t="n"/>
      <c r="E27" s="10" t="n"/>
      <c r="F27" s="11" t="n">
        <v>0.95</v>
      </c>
      <c r="G27" s="12" t="n">
        <v>1</v>
      </c>
      <c r="H27" s="9" t="n"/>
      <c r="I27" s="10" t="n"/>
      <c r="J27" s="10" t="n"/>
      <c r="K27" s="13">
        <f>IF(A27="","",IFERROR(AVERAGE('Sales history'!AU27:BB27),0))</f>
        <v/>
      </c>
      <c r="L27" s="13">
        <f>IF(A27="","",K27*IF(G27="",1,G27))</f>
        <v/>
      </c>
      <c r="M27" s="13">
        <f>IF(A27="","",IFERROR(STDEV('Sales history'!AC27:BB27),0))</f>
        <v/>
      </c>
      <c r="N27" s="14">
        <f>IF(A27="","",IFERROR(NORMSINV(F27),0))</f>
        <v/>
      </c>
      <c r="O27" s="15">
        <f>IF(A27="","",N27*M27*SQRT(C27))</f>
        <v/>
      </c>
      <c r="P27" s="15">
        <f>IF(A27="","",L27*C27+O27)</f>
        <v/>
      </c>
      <c r="Q27" s="15">
        <f>IF(A27="","",D27+E27)</f>
        <v/>
      </c>
      <c r="R27" s="16">
        <f>IF(A27="","",IFERROR(D27/L27,0))</f>
        <v/>
      </c>
      <c r="S27" s="16">
        <f>IF(A27="","",IFERROR(Q27/L27,0))</f>
        <v/>
      </c>
      <c r="T27" s="15">
        <f>IF(A27="","",L27*(C27+H27)+O27)</f>
        <v/>
      </c>
      <c r="U27" s="17">
        <f>IF(A27="","",IF(Q27&lt;=P27,"Reorder","OK"))</f>
        <v/>
      </c>
      <c r="V27" s="15">
        <f>IF(A27="","",IF(Q27&lt;=P27,CEILING(MAX(T27-Q27,IF(I27="",0,I27)),MAX(1,IF(J27="",1,J27))),0))</f>
        <v/>
      </c>
    </row>
    <row r="28">
      <c r="A28" s="8">
        <f>IF('Sales history'!A28="","",'Sales history'!A28)</f>
        <v/>
      </c>
      <c r="B28" s="8">
        <f>IF('Sales history'!B28="","",'Sales history'!B28)</f>
        <v/>
      </c>
      <c r="C28" s="9" t="n"/>
      <c r="D28" s="10" t="n"/>
      <c r="E28" s="10" t="n"/>
      <c r="F28" s="11" t="n">
        <v>0.95</v>
      </c>
      <c r="G28" s="12" t="n">
        <v>1</v>
      </c>
      <c r="H28" s="9" t="n"/>
      <c r="I28" s="10" t="n"/>
      <c r="J28" s="10" t="n"/>
      <c r="K28" s="13">
        <f>IF(A28="","",IFERROR(AVERAGE('Sales history'!AU28:BB28),0))</f>
        <v/>
      </c>
      <c r="L28" s="13">
        <f>IF(A28="","",K28*IF(G28="",1,G28))</f>
        <v/>
      </c>
      <c r="M28" s="13">
        <f>IF(A28="","",IFERROR(STDEV('Sales history'!AC28:BB28),0))</f>
        <v/>
      </c>
      <c r="N28" s="14">
        <f>IF(A28="","",IFERROR(NORMSINV(F28),0))</f>
        <v/>
      </c>
      <c r="O28" s="15">
        <f>IF(A28="","",N28*M28*SQRT(C28))</f>
        <v/>
      </c>
      <c r="P28" s="15">
        <f>IF(A28="","",L28*C28+O28)</f>
        <v/>
      </c>
      <c r="Q28" s="15">
        <f>IF(A28="","",D28+E28)</f>
        <v/>
      </c>
      <c r="R28" s="16">
        <f>IF(A28="","",IFERROR(D28/L28,0))</f>
        <v/>
      </c>
      <c r="S28" s="16">
        <f>IF(A28="","",IFERROR(Q28/L28,0))</f>
        <v/>
      </c>
      <c r="T28" s="15">
        <f>IF(A28="","",L28*(C28+H28)+O28)</f>
        <v/>
      </c>
      <c r="U28" s="17">
        <f>IF(A28="","",IF(Q28&lt;=P28,"Reorder","OK"))</f>
        <v/>
      </c>
      <c r="V28" s="15">
        <f>IF(A28="","",IF(Q28&lt;=P28,CEILING(MAX(T28-Q28,IF(I28="",0,I28)),MAX(1,IF(J28="",1,J28))),0))</f>
        <v/>
      </c>
    </row>
    <row r="29">
      <c r="A29" s="8">
        <f>IF('Sales history'!A29="","",'Sales history'!A29)</f>
        <v/>
      </c>
      <c r="B29" s="8">
        <f>IF('Sales history'!B29="","",'Sales history'!B29)</f>
        <v/>
      </c>
      <c r="C29" s="9" t="n"/>
      <c r="D29" s="10" t="n"/>
      <c r="E29" s="10" t="n"/>
      <c r="F29" s="11" t="n">
        <v>0.95</v>
      </c>
      <c r="G29" s="12" t="n">
        <v>1</v>
      </c>
      <c r="H29" s="9" t="n"/>
      <c r="I29" s="10" t="n"/>
      <c r="J29" s="10" t="n"/>
      <c r="K29" s="13">
        <f>IF(A29="","",IFERROR(AVERAGE('Sales history'!AU29:BB29),0))</f>
        <v/>
      </c>
      <c r="L29" s="13">
        <f>IF(A29="","",K29*IF(G29="",1,G29))</f>
        <v/>
      </c>
      <c r="M29" s="13">
        <f>IF(A29="","",IFERROR(STDEV('Sales history'!AC29:BB29),0))</f>
        <v/>
      </c>
      <c r="N29" s="14">
        <f>IF(A29="","",IFERROR(NORMSINV(F29),0))</f>
        <v/>
      </c>
      <c r="O29" s="15">
        <f>IF(A29="","",N29*M29*SQRT(C29))</f>
        <v/>
      </c>
      <c r="P29" s="15">
        <f>IF(A29="","",L29*C29+O29)</f>
        <v/>
      </c>
      <c r="Q29" s="15">
        <f>IF(A29="","",D29+E29)</f>
        <v/>
      </c>
      <c r="R29" s="16">
        <f>IF(A29="","",IFERROR(D29/L29,0))</f>
        <v/>
      </c>
      <c r="S29" s="16">
        <f>IF(A29="","",IFERROR(Q29/L29,0))</f>
        <v/>
      </c>
      <c r="T29" s="15">
        <f>IF(A29="","",L29*(C29+H29)+O29)</f>
        <v/>
      </c>
      <c r="U29" s="17">
        <f>IF(A29="","",IF(Q29&lt;=P29,"Reorder","OK"))</f>
        <v/>
      </c>
      <c r="V29" s="15">
        <f>IF(A29="","",IF(Q29&lt;=P29,CEILING(MAX(T29-Q29,IF(I29="",0,I29)),MAX(1,IF(J29="",1,J29))),0))</f>
        <v/>
      </c>
    </row>
    <row r="30">
      <c r="A30" s="8">
        <f>IF('Sales history'!A30="","",'Sales history'!A30)</f>
        <v/>
      </c>
      <c r="B30" s="8">
        <f>IF('Sales history'!B30="","",'Sales history'!B30)</f>
        <v/>
      </c>
      <c r="C30" s="9" t="n"/>
      <c r="D30" s="10" t="n"/>
      <c r="E30" s="10" t="n"/>
      <c r="F30" s="11" t="n">
        <v>0.95</v>
      </c>
      <c r="G30" s="12" t="n">
        <v>1</v>
      </c>
      <c r="H30" s="9" t="n"/>
      <c r="I30" s="10" t="n"/>
      <c r="J30" s="10" t="n"/>
      <c r="K30" s="13">
        <f>IF(A30="","",IFERROR(AVERAGE('Sales history'!AU30:BB30),0))</f>
        <v/>
      </c>
      <c r="L30" s="13">
        <f>IF(A30="","",K30*IF(G30="",1,G30))</f>
        <v/>
      </c>
      <c r="M30" s="13">
        <f>IF(A30="","",IFERROR(STDEV('Sales history'!AC30:BB30),0))</f>
        <v/>
      </c>
      <c r="N30" s="14">
        <f>IF(A30="","",IFERROR(NORMSINV(F30),0))</f>
        <v/>
      </c>
      <c r="O30" s="15">
        <f>IF(A30="","",N30*M30*SQRT(C30))</f>
        <v/>
      </c>
      <c r="P30" s="15">
        <f>IF(A30="","",L30*C30+O30)</f>
        <v/>
      </c>
      <c r="Q30" s="15">
        <f>IF(A30="","",D30+E30)</f>
        <v/>
      </c>
      <c r="R30" s="16">
        <f>IF(A30="","",IFERROR(D30/L30,0))</f>
        <v/>
      </c>
      <c r="S30" s="16">
        <f>IF(A30="","",IFERROR(Q30/L30,0))</f>
        <v/>
      </c>
      <c r="T30" s="15">
        <f>IF(A30="","",L30*(C30+H30)+O30)</f>
        <v/>
      </c>
      <c r="U30" s="17">
        <f>IF(A30="","",IF(Q30&lt;=P30,"Reorder","OK"))</f>
        <v/>
      </c>
      <c r="V30" s="15">
        <f>IF(A30="","",IF(Q30&lt;=P30,CEILING(MAX(T30-Q30,IF(I30="",0,I30)),MAX(1,IF(J30="",1,J30))),0))</f>
        <v/>
      </c>
    </row>
    <row r="31">
      <c r="A31" s="8">
        <f>IF('Sales history'!A31="","",'Sales history'!A31)</f>
        <v/>
      </c>
      <c r="B31" s="8">
        <f>IF('Sales history'!B31="","",'Sales history'!B31)</f>
        <v/>
      </c>
      <c r="C31" s="9" t="n"/>
      <c r="D31" s="10" t="n"/>
      <c r="E31" s="10" t="n"/>
      <c r="F31" s="11" t="n">
        <v>0.95</v>
      </c>
      <c r="G31" s="12" t="n">
        <v>1</v>
      </c>
      <c r="H31" s="9" t="n"/>
      <c r="I31" s="10" t="n"/>
      <c r="J31" s="10" t="n"/>
      <c r="K31" s="13">
        <f>IF(A31="","",IFERROR(AVERAGE('Sales history'!AU31:BB31),0))</f>
        <v/>
      </c>
      <c r="L31" s="13">
        <f>IF(A31="","",K31*IF(G31="",1,G31))</f>
        <v/>
      </c>
      <c r="M31" s="13">
        <f>IF(A31="","",IFERROR(STDEV('Sales history'!AC31:BB31),0))</f>
        <v/>
      </c>
      <c r="N31" s="14">
        <f>IF(A31="","",IFERROR(NORMSINV(F31),0))</f>
        <v/>
      </c>
      <c r="O31" s="15">
        <f>IF(A31="","",N31*M31*SQRT(C31))</f>
        <v/>
      </c>
      <c r="P31" s="15">
        <f>IF(A31="","",L31*C31+O31)</f>
        <v/>
      </c>
      <c r="Q31" s="15">
        <f>IF(A31="","",D31+E31)</f>
        <v/>
      </c>
      <c r="R31" s="16">
        <f>IF(A31="","",IFERROR(D31/L31,0))</f>
        <v/>
      </c>
      <c r="S31" s="16">
        <f>IF(A31="","",IFERROR(Q31/L31,0))</f>
        <v/>
      </c>
      <c r="T31" s="15">
        <f>IF(A31="","",L31*(C31+H31)+O31)</f>
        <v/>
      </c>
      <c r="U31" s="17">
        <f>IF(A31="","",IF(Q31&lt;=P31,"Reorder","OK"))</f>
        <v/>
      </c>
      <c r="V31" s="15">
        <f>IF(A31="","",IF(Q31&lt;=P31,CEILING(MAX(T31-Q31,IF(I31="",0,I31)),MAX(1,IF(J31="",1,J31))),0))</f>
        <v/>
      </c>
    </row>
    <row r="32">
      <c r="A32" s="8">
        <f>IF('Sales history'!A32="","",'Sales history'!A32)</f>
        <v/>
      </c>
      <c r="B32" s="8">
        <f>IF('Sales history'!B32="","",'Sales history'!B32)</f>
        <v/>
      </c>
      <c r="C32" s="9" t="n"/>
      <c r="D32" s="10" t="n"/>
      <c r="E32" s="10" t="n"/>
      <c r="F32" s="11" t="n">
        <v>0.95</v>
      </c>
      <c r="G32" s="12" t="n">
        <v>1</v>
      </c>
      <c r="H32" s="9" t="n"/>
      <c r="I32" s="10" t="n"/>
      <c r="J32" s="10" t="n"/>
      <c r="K32" s="13">
        <f>IF(A32="","",IFERROR(AVERAGE('Sales history'!AU32:BB32),0))</f>
        <v/>
      </c>
      <c r="L32" s="13">
        <f>IF(A32="","",K32*IF(G32="",1,G32))</f>
        <v/>
      </c>
      <c r="M32" s="13">
        <f>IF(A32="","",IFERROR(STDEV('Sales history'!AC32:BB32),0))</f>
        <v/>
      </c>
      <c r="N32" s="14">
        <f>IF(A32="","",IFERROR(NORMSINV(F32),0))</f>
        <v/>
      </c>
      <c r="O32" s="15">
        <f>IF(A32="","",N32*M32*SQRT(C32))</f>
        <v/>
      </c>
      <c r="P32" s="15">
        <f>IF(A32="","",L32*C32+O32)</f>
        <v/>
      </c>
      <c r="Q32" s="15">
        <f>IF(A32="","",D32+E32)</f>
        <v/>
      </c>
      <c r="R32" s="16">
        <f>IF(A32="","",IFERROR(D32/L32,0))</f>
        <v/>
      </c>
      <c r="S32" s="16">
        <f>IF(A32="","",IFERROR(Q32/L32,0))</f>
        <v/>
      </c>
      <c r="T32" s="15">
        <f>IF(A32="","",L32*(C32+H32)+O32)</f>
        <v/>
      </c>
      <c r="U32" s="17">
        <f>IF(A32="","",IF(Q32&lt;=P32,"Reorder","OK"))</f>
        <v/>
      </c>
      <c r="V32" s="15">
        <f>IF(A32="","",IF(Q32&lt;=P32,CEILING(MAX(T32-Q32,IF(I32="",0,I32)),MAX(1,IF(J32="",1,J32))),0))</f>
        <v/>
      </c>
    </row>
    <row r="33">
      <c r="A33" s="8">
        <f>IF('Sales history'!A33="","",'Sales history'!A33)</f>
        <v/>
      </c>
      <c r="B33" s="8">
        <f>IF('Sales history'!B33="","",'Sales history'!B33)</f>
        <v/>
      </c>
      <c r="C33" s="9" t="n"/>
      <c r="D33" s="10" t="n"/>
      <c r="E33" s="10" t="n"/>
      <c r="F33" s="11" t="n">
        <v>0.95</v>
      </c>
      <c r="G33" s="12" t="n">
        <v>1</v>
      </c>
      <c r="H33" s="9" t="n"/>
      <c r="I33" s="10" t="n"/>
      <c r="J33" s="10" t="n"/>
      <c r="K33" s="13">
        <f>IF(A33="","",IFERROR(AVERAGE('Sales history'!AU33:BB33),0))</f>
        <v/>
      </c>
      <c r="L33" s="13">
        <f>IF(A33="","",K33*IF(G33="",1,G33))</f>
        <v/>
      </c>
      <c r="M33" s="13">
        <f>IF(A33="","",IFERROR(STDEV('Sales history'!AC33:BB33),0))</f>
        <v/>
      </c>
      <c r="N33" s="14">
        <f>IF(A33="","",IFERROR(NORMSINV(F33),0))</f>
        <v/>
      </c>
      <c r="O33" s="15">
        <f>IF(A33="","",N33*M33*SQRT(C33))</f>
        <v/>
      </c>
      <c r="P33" s="15">
        <f>IF(A33="","",L33*C33+O33)</f>
        <v/>
      </c>
      <c r="Q33" s="15">
        <f>IF(A33="","",D33+E33)</f>
        <v/>
      </c>
      <c r="R33" s="16">
        <f>IF(A33="","",IFERROR(D33/L33,0))</f>
        <v/>
      </c>
      <c r="S33" s="16">
        <f>IF(A33="","",IFERROR(Q33/L33,0))</f>
        <v/>
      </c>
      <c r="T33" s="15">
        <f>IF(A33="","",L33*(C33+H33)+O33)</f>
        <v/>
      </c>
      <c r="U33" s="17">
        <f>IF(A33="","",IF(Q33&lt;=P33,"Reorder","OK"))</f>
        <v/>
      </c>
      <c r="V33" s="15">
        <f>IF(A33="","",IF(Q33&lt;=P33,CEILING(MAX(T33-Q33,IF(I33="",0,I33)),MAX(1,IF(J33="",1,J33))),0))</f>
        <v/>
      </c>
    </row>
    <row r="34">
      <c r="A34" s="8">
        <f>IF('Sales history'!A34="","",'Sales history'!A34)</f>
        <v/>
      </c>
      <c r="B34" s="8">
        <f>IF('Sales history'!B34="","",'Sales history'!B34)</f>
        <v/>
      </c>
      <c r="C34" s="9" t="n"/>
      <c r="D34" s="10" t="n"/>
      <c r="E34" s="10" t="n"/>
      <c r="F34" s="11" t="n">
        <v>0.95</v>
      </c>
      <c r="G34" s="12" t="n">
        <v>1</v>
      </c>
      <c r="H34" s="9" t="n"/>
      <c r="I34" s="10" t="n"/>
      <c r="J34" s="10" t="n"/>
      <c r="K34" s="13">
        <f>IF(A34="","",IFERROR(AVERAGE('Sales history'!AU34:BB34),0))</f>
        <v/>
      </c>
      <c r="L34" s="13">
        <f>IF(A34="","",K34*IF(G34="",1,G34))</f>
        <v/>
      </c>
      <c r="M34" s="13">
        <f>IF(A34="","",IFERROR(STDEV('Sales history'!AC34:BB34),0))</f>
        <v/>
      </c>
      <c r="N34" s="14">
        <f>IF(A34="","",IFERROR(NORMSINV(F34),0))</f>
        <v/>
      </c>
      <c r="O34" s="15">
        <f>IF(A34="","",N34*M34*SQRT(C34))</f>
        <v/>
      </c>
      <c r="P34" s="15">
        <f>IF(A34="","",L34*C34+O34)</f>
        <v/>
      </c>
      <c r="Q34" s="15">
        <f>IF(A34="","",D34+E34)</f>
        <v/>
      </c>
      <c r="R34" s="16">
        <f>IF(A34="","",IFERROR(D34/L34,0))</f>
        <v/>
      </c>
      <c r="S34" s="16">
        <f>IF(A34="","",IFERROR(Q34/L34,0))</f>
        <v/>
      </c>
      <c r="T34" s="15">
        <f>IF(A34="","",L34*(C34+H34)+O34)</f>
        <v/>
      </c>
      <c r="U34" s="17">
        <f>IF(A34="","",IF(Q34&lt;=P34,"Reorder","OK"))</f>
        <v/>
      </c>
      <c r="V34" s="15">
        <f>IF(A34="","",IF(Q34&lt;=P34,CEILING(MAX(T34-Q34,IF(I34="",0,I34)),MAX(1,IF(J34="",1,J34))),0))</f>
        <v/>
      </c>
    </row>
    <row r="35">
      <c r="A35" s="8">
        <f>IF('Sales history'!A35="","",'Sales history'!A35)</f>
        <v/>
      </c>
      <c r="B35" s="8">
        <f>IF('Sales history'!B35="","",'Sales history'!B35)</f>
        <v/>
      </c>
      <c r="C35" s="9" t="n"/>
      <c r="D35" s="10" t="n"/>
      <c r="E35" s="10" t="n"/>
      <c r="F35" s="11" t="n">
        <v>0.95</v>
      </c>
      <c r="G35" s="12" t="n">
        <v>1</v>
      </c>
      <c r="H35" s="9" t="n"/>
      <c r="I35" s="10" t="n"/>
      <c r="J35" s="10" t="n"/>
      <c r="K35" s="13">
        <f>IF(A35="","",IFERROR(AVERAGE('Sales history'!AU35:BB35),0))</f>
        <v/>
      </c>
      <c r="L35" s="13">
        <f>IF(A35="","",K35*IF(G35="",1,G35))</f>
        <v/>
      </c>
      <c r="M35" s="13">
        <f>IF(A35="","",IFERROR(STDEV('Sales history'!AC35:BB35),0))</f>
        <v/>
      </c>
      <c r="N35" s="14">
        <f>IF(A35="","",IFERROR(NORMSINV(F35),0))</f>
        <v/>
      </c>
      <c r="O35" s="15">
        <f>IF(A35="","",N35*M35*SQRT(C35))</f>
        <v/>
      </c>
      <c r="P35" s="15">
        <f>IF(A35="","",L35*C35+O35)</f>
        <v/>
      </c>
      <c r="Q35" s="15">
        <f>IF(A35="","",D35+E35)</f>
        <v/>
      </c>
      <c r="R35" s="16">
        <f>IF(A35="","",IFERROR(D35/L35,0))</f>
        <v/>
      </c>
      <c r="S35" s="16">
        <f>IF(A35="","",IFERROR(Q35/L35,0))</f>
        <v/>
      </c>
      <c r="T35" s="15">
        <f>IF(A35="","",L35*(C35+H35)+O35)</f>
        <v/>
      </c>
      <c r="U35" s="17">
        <f>IF(A35="","",IF(Q35&lt;=P35,"Reorder","OK"))</f>
        <v/>
      </c>
      <c r="V35" s="15">
        <f>IF(A35="","",IF(Q35&lt;=P35,CEILING(MAX(T35-Q35,IF(I35="",0,I35)),MAX(1,IF(J35="",1,J35))),0))</f>
        <v/>
      </c>
    </row>
    <row r="36">
      <c r="A36" s="3" t="inlineStr">
        <is>
          <t>Total</t>
        </is>
      </c>
      <c r="D36" s="18">
        <f>SUM(D6:D35)</f>
        <v/>
      </c>
      <c r="E36" s="18">
        <f>SUM(E6:E35)</f>
        <v/>
      </c>
      <c r="O36" s="18">
        <f>SUM(O6:O35)</f>
        <v/>
      </c>
      <c r="Q36" s="18">
        <f>SUM(Q6:Q35)</f>
        <v/>
      </c>
      <c r="U36" s="19">
        <f>COUNTIF(U6:U35,"Reorder")&amp;" to reorder"</f>
        <v/>
      </c>
      <c r="V36" s="18">
        <f>SUM(V6:V35)</f>
        <v/>
      </c>
    </row>
  </sheetData>
  <dataValidations count="1">
    <dataValidation sqref="F6:F35" showDropDown="0" showInputMessage="0" showErrorMessage="0" allowBlank="1" error="Enter a service level between 50% and 99.9%." type="decimal" operator="between">
      <formula1>0.5</formula1>
      <formula2>0.999</formula2>
    </dataValidation>
  </dataValidations>
  <pageMargins left="0.75" right="0.75" top="1" bottom="1" header="0.5" footer="0.5"/>
  <legacyDrawing xmlns:r="http://schemas.openxmlformats.org/officeDocument/2006/relationships" r:id="anysvml"/>
</worksheet>
</file>

<file path=xl/worksheets/sheet2.xml><?xml version="1.0" encoding="utf-8"?>
<worksheet xmlns="http://schemas.openxmlformats.org/spreadsheetml/2006/main">
  <sheetPr>
    <outlinePr summaryBelow="1" summaryRight="1"/>
    <pageSetUpPr/>
  </sheetPr>
  <dimension ref="A1:BB35"/>
  <sheetViews>
    <sheetView workbookViewId="0">
      <pane xSplit="2" ySplit="5" topLeftCell="C6" activePane="bottomRight" state="frozen"/>
      <selection pane="topRight"/>
      <selection pane="bottomLeft"/>
      <selection pane="bottomRight" activeCell="A1" sqref="A1"/>
    </sheetView>
  </sheetViews>
  <sheetFormatPr baseColWidth="8" defaultRowHeight="15"/>
  <cols>
    <col width="16" customWidth="1" min="1" max="1"/>
    <col width="34" customWidth="1" min="2" max="2"/>
    <col width="7" customWidth="1" min="3" max="3"/>
    <col width="7" customWidth="1" min="4" max="4"/>
    <col width="7" customWidth="1" min="5" max="5"/>
    <col width="7" customWidth="1" min="6" max="6"/>
    <col width="7" customWidth="1" min="7" max="7"/>
    <col width="7" customWidth="1" min="8" max="8"/>
    <col width="7" customWidth="1" min="9" max="9"/>
    <col width="7" customWidth="1" min="10" max="10"/>
    <col width="7" customWidth="1" min="11" max="11"/>
    <col width="7" customWidth="1" min="12" max="12"/>
    <col width="7" customWidth="1" min="13" max="13"/>
    <col width="7" customWidth="1" min="14" max="14"/>
    <col width="7" customWidth="1" min="15" max="15"/>
    <col width="7" customWidth="1" min="16" max="16"/>
    <col width="7" customWidth="1" min="17" max="17"/>
    <col width="7" customWidth="1" min="18" max="18"/>
    <col width="7" customWidth="1" min="19" max="19"/>
    <col width="7" customWidth="1" min="20" max="20"/>
    <col width="7" customWidth="1" min="21" max="21"/>
    <col width="7" customWidth="1" min="22" max="22"/>
    <col width="7" customWidth="1" min="23" max="23"/>
    <col width="7" customWidth="1" min="24" max="24"/>
    <col width="7" customWidth="1" min="25" max="25"/>
    <col width="7" customWidth="1" min="26" max="26"/>
    <col width="7" customWidth="1" min="27" max="27"/>
    <col width="7" customWidth="1" min="28" max="28"/>
    <col width="7" customWidth="1" min="29" max="29"/>
    <col width="7" customWidth="1" min="30" max="30"/>
    <col width="7" customWidth="1" min="31" max="31"/>
    <col width="7" customWidth="1" min="32" max="32"/>
    <col width="7" customWidth="1" min="33" max="33"/>
    <col width="7" customWidth="1" min="34" max="34"/>
    <col width="7" customWidth="1" min="35" max="35"/>
    <col width="7" customWidth="1" min="36" max="36"/>
    <col width="7" customWidth="1" min="37" max="37"/>
    <col width="7" customWidth="1" min="38" max="38"/>
    <col width="7" customWidth="1" min="39" max="39"/>
    <col width="7" customWidth="1" min="40" max="40"/>
    <col width="7" customWidth="1" min="41" max="41"/>
    <col width="7" customWidth="1" min="42" max="42"/>
    <col width="7" customWidth="1" min="43" max="43"/>
    <col width="7" customWidth="1" min="44" max="44"/>
    <col width="7" customWidth="1" min="45" max="45"/>
    <col width="7" customWidth="1" min="46" max="46"/>
    <col width="7" customWidth="1" min="47" max="47"/>
    <col width="7" customWidth="1" min="48" max="48"/>
    <col width="7" customWidth="1" min="49" max="49"/>
    <col width="7" customWidth="1" min="50" max="50"/>
    <col width="7" customWidth="1" min="51" max="51"/>
    <col width="7" customWidth="1" min="52" max="52"/>
    <col width="7" customWidth="1" min="53" max="53"/>
    <col width="7" customWidth="1" min="54" max="54"/>
  </cols>
  <sheetData>
    <row r="1">
      <c r="A1" s="1" t="inlineStr">
        <is>
          <t>Weekly unit sales by SKU</t>
        </is>
      </c>
    </row>
    <row r="2">
      <c r="A2" s="2" t="inlineStr">
        <is>
          <t>One row per SKU. Week 1 is the oldest week, week 52 the most recent full week. Use units sold (net of cancellations), not revenue. The example row uses made-up numbers.</t>
        </is>
      </c>
    </row>
    <row r="3">
      <c r="A3" s="2" t="inlineStr">
        <is>
          <t>Blue text on yellow = your inputs. Black = formulas. Green = pulled from another sheet.</t>
        </is>
      </c>
    </row>
    <row r="4"/>
    <row r="5">
      <c r="A5" s="7" t="inlineStr">
        <is>
          <t>SKU</t>
        </is>
      </c>
      <c r="B5" s="7" t="inlineStr">
        <is>
          <t>Product</t>
        </is>
      </c>
      <c r="C5" s="7" t="inlineStr">
        <is>
          <t>Wk 1</t>
        </is>
      </c>
      <c r="D5" s="7" t="inlineStr">
        <is>
          <t>Wk 2</t>
        </is>
      </c>
      <c r="E5" s="7" t="inlineStr">
        <is>
          <t>Wk 3</t>
        </is>
      </c>
      <c r="F5" s="7" t="inlineStr">
        <is>
          <t>Wk 4</t>
        </is>
      </c>
      <c r="G5" s="7" t="inlineStr">
        <is>
          <t>Wk 5</t>
        </is>
      </c>
      <c r="H5" s="7" t="inlineStr">
        <is>
          <t>Wk 6</t>
        </is>
      </c>
      <c r="I5" s="7" t="inlineStr">
        <is>
          <t>Wk 7</t>
        </is>
      </c>
      <c r="J5" s="7" t="inlineStr">
        <is>
          <t>Wk 8</t>
        </is>
      </c>
      <c r="K5" s="7" t="inlineStr">
        <is>
          <t>Wk 9</t>
        </is>
      </c>
      <c r="L5" s="7" t="inlineStr">
        <is>
          <t>Wk 10</t>
        </is>
      </c>
      <c r="M5" s="7" t="inlineStr">
        <is>
          <t>Wk 11</t>
        </is>
      </c>
      <c r="N5" s="7" t="inlineStr">
        <is>
          <t>Wk 12</t>
        </is>
      </c>
      <c r="O5" s="7" t="inlineStr">
        <is>
          <t>Wk 13</t>
        </is>
      </c>
      <c r="P5" s="7" t="inlineStr">
        <is>
          <t>Wk 14</t>
        </is>
      </c>
      <c r="Q5" s="7" t="inlineStr">
        <is>
          <t>Wk 15</t>
        </is>
      </c>
      <c r="R5" s="7" t="inlineStr">
        <is>
          <t>Wk 16</t>
        </is>
      </c>
      <c r="S5" s="7" t="inlineStr">
        <is>
          <t>Wk 17</t>
        </is>
      </c>
      <c r="T5" s="7" t="inlineStr">
        <is>
          <t>Wk 18</t>
        </is>
      </c>
      <c r="U5" s="7" t="inlineStr">
        <is>
          <t>Wk 19</t>
        </is>
      </c>
      <c r="V5" s="7" t="inlineStr">
        <is>
          <t>Wk 20</t>
        </is>
      </c>
      <c r="W5" s="7" t="inlineStr">
        <is>
          <t>Wk 21</t>
        </is>
      </c>
      <c r="X5" s="7" t="inlineStr">
        <is>
          <t>Wk 22</t>
        </is>
      </c>
      <c r="Y5" s="7" t="inlineStr">
        <is>
          <t>Wk 23</t>
        </is>
      </c>
      <c r="Z5" s="7" t="inlineStr">
        <is>
          <t>Wk 24</t>
        </is>
      </c>
      <c r="AA5" s="7" t="inlineStr">
        <is>
          <t>Wk 25</t>
        </is>
      </c>
      <c r="AB5" s="7" t="inlineStr">
        <is>
          <t>Wk 26</t>
        </is>
      </c>
      <c r="AC5" s="7" t="inlineStr">
        <is>
          <t>Wk 27</t>
        </is>
      </c>
      <c r="AD5" s="7" t="inlineStr">
        <is>
          <t>Wk 28</t>
        </is>
      </c>
      <c r="AE5" s="7" t="inlineStr">
        <is>
          <t>Wk 29</t>
        </is>
      </c>
      <c r="AF5" s="7" t="inlineStr">
        <is>
          <t>Wk 30</t>
        </is>
      </c>
      <c r="AG5" s="7" t="inlineStr">
        <is>
          <t>Wk 31</t>
        </is>
      </c>
      <c r="AH5" s="7" t="inlineStr">
        <is>
          <t>Wk 32</t>
        </is>
      </c>
      <c r="AI5" s="7" t="inlineStr">
        <is>
          <t>Wk 33</t>
        </is>
      </c>
      <c r="AJ5" s="7" t="inlineStr">
        <is>
          <t>Wk 34</t>
        </is>
      </c>
      <c r="AK5" s="7" t="inlineStr">
        <is>
          <t>Wk 35</t>
        </is>
      </c>
      <c r="AL5" s="7" t="inlineStr">
        <is>
          <t>Wk 36</t>
        </is>
      </c>
      <c r="AM5" s="7" t="inlineStr">
        <is>
          <t>Wk 37</t>
        </is>
      </c>
      <c r="AN5" s="7" t="inlineStr">
        <is>
          <t>Wk 38</t>
        </is>
      </c>
      <c r="AO5" s="7" t="inlineStr">
        <is>
          <t>Wk 39</t>
        </is>
      </c>
      <c r="AP5" s="7" t="inlineStr">
        <is>
          <t>Wk 40</t>
        </is>
      </c>
      <c r="AQ5" s="7" t="inlineStr">
        <is>
          <t>Wk 41</t>
        </is>
      </c>
      <c r="AR5" s="7" t="inlineStr">
        <is>
          <t>Wk 42</t>
        </is>
      </c>
      <c r="AS5" s="7" t="inlineStr">
        <is>
          <t>Wk 43</t>
        </is>
      </c>
      <c r="AT5" s="7" t="inlineStr">
        <is>
          <t>Wk 44</t>
        </is>
      </c>
      <c r="AU5" s="7" t="inlineStr">
        <is>
          <t>Wk 45</t>
        </is>
      </c>
      <c r="AV5" s="7" t="inlineStr">
        <is>
          <t>Wk 46</t>
        </is>
      </c>
      <c r="AW5" s="7" t="inlineStr">
        <is>
          <t>Wk 47</t>
        </is>
      </c>
      <c r="AX5" s="7" t="inlineStr">
        <is>
          <t>Wk 48</t>
        </is>
      </c>
      <c r="AY5" s="7" t="inlineStr">
        <is>
          <t>Wk 49</t>
        </is>
      </c>
      <c r="AZ5" s="7" t="inlineStr">
        <is>
          <t>Wk 50</t>
        </is>
      </c>
      <c r="BA5" s="7" t="inlineStr">
        <is>
          <t>Wk 51</t>
        </is>
      </c>
      <c r="BB5" s="7" t="inlineStr">
        <is>
          <t>Wk 52</t>
        </is>
      </c>
    </row>
    <row r="6">
      <c r="A6" s="20" t="inlineStr">
        <is>
          <t>EXAMPLE-001</t>
        </is>
      </c>
      <c r="B6" s="20" t="inlineStr">
        <is>
          <t>Example SKU (illustrative numbers)</t>
        </is>
      </c>
      <c r="C6" s="10" t="n">
        <v>96</v>
      </c>
      <c r="D6" s="10" t="n">
        <v>102</v>
      </c>
      <c r="E6" s="10" t="n">
        <v>99</v>
      </c>
      <c r="F6" s="10" t="n">
        <v>105</v>
      </c>
      <c r="G6" s="10" t="n">
        <v>110</v>
      </c>
      <c r="H6" s="10" t="n">
        <v>104</v>
      </c>
      <c r="I6" s="10" t="n">
        <v>98</v>
      </c>
      <c r="J6" s="10" t="n">
        <v>101</v>
      </c>
      <c r="K6" s="10" t="n">
        <v>107</v>
      </c>
      <c r="L6" s="10" t="n">
        <v>112</v>
      </c>
      <c r="M6" s="10" t="n">
        <v>109</v>
      </c>
      <c r="N6" s="10" t="n">
        <v>115</v>
      </c>
      <c r="O6" s="10" t="n">
        <v>118</v>
      </c>
      <c r="P6" s="10" t="n">
        <v>114</v>
      </c>
      <c r="Q6" s="10" t="n">
        <v>120</v>
      </c>
      <c r="R6" s="10" t="n">
        <v>117</v>
      </c>
      <c r="S6" s="10" t="n">
        <v>111</v>
      </c>
      <c r="T6" s="10" t="n">
        <v>108</v>
      </c>
      <c r="U6" s="10" t="n">
        <v>113</v>
      </c>
      <c r="V6" s="10" t="n">
        <v>119</v>
      </c>
      <c r="W6" s="10" t="n">
        <v>122</v>
      </c>
      <c r="X6" s="10" t="n">
        <v>116</v>
      </c>
      <c r="Y6" s="10" t="n">
        <v>121</v>
      </c>
      <c r="Z6" s="10" t="n">
        <v>125</v>
      </c>
      <c r="AA6" s="10" t="n">
        <v>118</v>
      </c>
      <c r="AB6" s="10" t="n">
        <v>124</v>
      </c>
      <c r="AC6" s="10" t="n">
        <v>127</v>
      </c>
      <c r="AD6" s="10" t="n">
        <v>131</v>
      </c>
      <c r="AE6" s="10" t="n">
        <v>126</v>
      </c>
      <c r="AF6" s="10" t="n">
        <v>122</v>
      </c>
      <c r="AG6" s="10" t="n">
        <v>129</v>
      </c>
      <c r="AH6" s="10" t="n">
        <v>133</v>
      </c>
      <c r="AI6" s="10" t="n">
        <v>128</v>
      </c>
      <c r="AJ6" s="10" t="n">
        <v>135</v>
      </c>
      <c r="AK6" s="10" t="n">
        <v>138</v>
      </c>
      <c r="AL6" s="10" t="n">
        <v>132</v>
      </c>
      <c r="AM6" s="10" t="n">
        <v>130</v>
      </c>
      <c r="AN6" s="10" t="n">
        <v>136</v>
      </c>
      <c r="AO6" s="10" t="n">
        <v>141</v>
      </c>
      <c r="AP6" s="10" t="n">
        <v>137</v>
      </c>
      <c r="AQ6" s="10" t="n">
        <v>134</v>
      </c>
      <c r="AR6" s="10" t="n">
        <v>142</v>
      </c>
      <c r="AS6" s="10" t="n">
        <v>139</v>
      </c>
      <c r="AT6" s="10" t="n">
        <v>145</v>
      </c>
      <c r="AU6" s="10" t="n">
        <v>148</v>
      </c>
      <c r="AV6" s="10" t="n">
        <v>141</v>
      </c>
      <c r="AW6" s="10" t="n">
        <v>137</v>
      </c>
      <c r="AX6" s="10" t="n">
        <v>150</v>
      </c>
      <c r="AY6" s="10" t="n">
        <v>146</v>
      </c>
      <c r="AZ6" s="10" t="n">
        <v>143</v>
      </c>
      <c r="BA6" s="10" t="n">
        <v>152</v>
      </c>
      <c r="BB6" s="10" t="n">
        <v>149</v>
      </c>
    </row>
    <row r="7">
      <c r="A7" s="20" t="n"/>
      <c r="B7" s="20" t="n"/>
      <c r="C7" s="10" t="n"/>
      <c r="D7" s="10" t="n"/>
      <c r="E7" s="10" t="n"/>
      <c r="F7" s="10" t="n"/>
      <c r="G7" s="10" t="n"/>
      <c r="H7" s="10" t="n"/>
      <c r="I7" s="10" t="n"/>
      <c r="J7" s="10" t="n"/>
      <c r="K7" s="10" t="n"/>
      <c r="L7" s="10" t="n"/>
      <c r="M7" s="10" t="n"/>
      <c r="N7" s="10" t="n"/>
      <c r="O7" s="10" t="n"/>
      <c r="P7" s="10" t="n"/>
      <c r="Q7" s="10" t="n"/>
      <c r="R7" s="10" t="n"/>
      <c r="S7" s="10" t="n"/>
      <c r="T7" s="10" t="n"/>
      <c r="U7" s="10" t="n"/>
      <c r="V7" s="10" t="n"/>
      <c r="W7" s="10" t="n"/>
      <c r="X7" s="10" t="n"/>
      <c r="Y7" s="10" t="n"/>
      <c r="Z7" s="10" t="n"/>
      <c r="AA7" s="10" t="n"/>
      <c r="AB7" s="10" t="n"/>
      <c r="AC7" s="10" t="n"/>
      <c r="AD7" s="10" t="n"/>
      <c r="AE7" s="10" t="n"/>
      <c r="AF7" s="10" t="n"/>
      <c r="AG7" s="10" t="n"/>
      <c r="AH7" s="10" t="n"/>
      <c r="AI7" s="10" t="n"/>
      <c r="AJ7" s="10" t="n"/>
      <c r="AK7" s="10" t="n"/>
      <c r="AL7" s="10" t="n"/>
      <c r="AM7" s="10" t="n"/>
      <c r="AN7" s="10" t="n"/>
      <c r="AO7" s="10" t="n"/>
      <c r="AP7" s="10" t="n"/>
      <c r="AQ7" s="10" t="n"/>
      <c r="AR7" s="10" t="n"/>
      <c r="AS7" s="10" t="n"/>
      <c r="AT7" s="10" t="n"/>
      <c r="AU7" s="10" t="n"/>
      <c r="AV7" s="10" t="n"/>
      <c r="AW7" s="10" t="n"/>
      <c r="AX7" s="10" t="n"/>
      <c r="AY7" s="10" t="n"/>
      <c r="AZ7" s="10" t="n"/>
      <c r="BA7" s="10" t="n"/>
      <c r="BB7" s="10" t="n"/>
    </row>
    <row r="8">
      <c r="A8" s="20" t="n"/>
      <c r="B8" s="20" t="n"/>
      <c r="C8" s="10" t="n"/>
      <c r="D8" s="10" t="n"/>
      <c r="E8" s="10" t="n"/>
      <c r="F8" s="10" t="n"/>
      <c r="G8" s="10" t="n"/>
      <c r="H8" s="10" t="n"/>
      <c r="I8" s="10" t="n"/>
      <c r="J8" s="10" t="n"/>
      <c r="K8" s="10" t="n"/>
      <c r="L8" s="10" t="n"/>
      <c r="M8" s="10" t="n"/>
      <c r="N8" s="10" t="n"/>
      <c r="O8" s="10" t="n"/>
      <c r="P8" s="10" t="n"/>
      <c r="Q8" s="10" t="n"/>
      <c r="R8" s="10" t="n"/>
      <c r="S8" s="10" t="n"/>
      <c r="T8" s="10" t="n"/>
      <c r="U8" s="10" t="n"/>
      <c r="V8" s="10" t="n"/>
      <c r="W8" s="10" t="n"/>
      <c r="X8" s="10" t="n"/>
      <c r="Y8" s="10" t="n"/>
      <c r="Z8" s="10" t="n"/>
      <c r="AA8" s="10" t="n"/>
      <c r="AB8" s="10" t="n"/>
      <c r="AC8" s="10" t="n"/>
      <c r="AD8" s="10" t="n"/>
      <c r="AE8" s="10" t="n"/>
      <c r="AF8" s="10" t="n"/>
      <c r="AG8" s="10" t="n"/>
      <c r="AH8" s="10" t="n"/>
      <c r="AI8" s="10" t="n"/>
      <c r="AJ8" s="10" t="n"/>
      <c r="AK8" s="10" t="n"/>
      <c r="AL8" s="10" t="n"/>
      <c r="AM8" s="10" t="n"/>
      <c r="AN8" s="10" t="n"/>
      <c r="AO8" s="10" t="n"/>
      <c r="AP8" s="10" t="n"/>
      <c r="AQ8" s="10" t="n"/>
      <c r="AR8" s="10" t="n"/>
      <c r="AS8" s="10" t="n"/>
      <c r="AT8" s="10" t="n"/>
      <c r="AU8" s="10" t="n"/>
      <c r="AV8" s="10" t="n"/>
      <c r="AW8" s="10" t="n"/>
      <c r="AX8" s="10" t="n"/>
      <c r="AY8" s="10" t="n"/>
      <c r="AZ8" s="10" t="n"/>
      <c r="BA8" s="10" t="n"/>
      <c r="BB8" s="10" t="n"/>
    </row>
    <row r="9">
      <c r="A9" s="20" t="n"/>
      <c r="B9" s="20" t="n"/>
      <c r="C9" s="10" t="n"/>
      <c r="D9" s="10" t="n"/>
      <c r="E9" s="10" t="n"/>
      <c r="F9" s="10" t="n"/>
      <c r="G9" s="10" t="n"/>
      <c r="H9" s="10" t="n"/>
      <c r="I9" s="10" t="n"/>
      <c r="J9" s="10" t="n"/>
      <c r="K9" s="10" t="n"/>
      <c r="L9" s="10" t="n"/>
      <c r="M9" s="10" t="n"/>
      <c r="N9" s="10" t="n"/>
      <c r="O9" s="10" t="n"/>
      <c r="P9" s="10" t="n"/>
      <c r="Q9" s="10" t="n"/>
      <c r="R9" s="10" t="n"/>
      <c r="S9" s="10" t="n"/>
      <c r="T9" s="10" t="n"/>
      <c r="U9" s="10" t="n"/>
      <c r="V9" s="10" t="n"/>
      <c r="W9" s="10" t="n"/>
      <c r="X9" s="10" t="n"/>
      <c r="Y9" s="10" t="n"/>
      <c r="Z9" s="10" t="n"/>
      <c r="AA9" s="10" t="n"/>
      <c r="AB9" s="10" t="n"/>
      <c r="AC9" s="10" t="n"/>
      <c r="AD9" s="10" t="n"/>
      <c r="AE9" s="10" t="n"/>
      <c r="AF9" s="10" t="n"/>
      <c r="AG9" s="10" t="n"/>
      <c r="AH9" s="10" t="n"/>
      <c r="AI9" s="10" t="n"/>
      <c r="AJ9" s="10" t="n"/>
      <c r="AK9" s="10" t="n"/>
      <c r="AL9" s="10" t="n"/>
      <c r="AM9" s="10" t="n"/>
      <c r="AN9" s="10" t="n"/>
      <c r="AO9" s="10" t="n"/>
      <c r="AP9" s="10" t="n"/>
      <c r="AQ9" s="10" t="n"/>
      <c r="AR9" s="10" t="n"/>
      <c r="AS9" s="10" t="n"/>
      <c r="AT9" s="10" t="n"/>
      <c r="AU9" s="10" t="n"/>
      <c r="AV9" s="10" t="n"/>
      <c r="AW9" s="10" t="n"/>
      <c r="AX9" s="10" t="n"/>
      <c r="AY9" s="10" t="n"/>
      <c r="AZ9" s="10" t="n"/>
      <c r="BA9" s="10" t="n"/>
      <c r="BB9" s="10" t="n"/>
    </row>
    <row r="10">
      <c r="A10" s="20" t="n"/>
      <c r="B10" s="20" t="n"/>
      <c r="C10" s="10" t="n"/>
      <c r="D10" s="10" t="n"/>
      <c r="E10" s="10" t="n"/>
      <c r="F10" s="10" t="n"/>
      <c r="G10" s="10" t="n"/>
      <c r="H10" s="10" t="n"/>
      <c r="I10" s="10" t="n"/>
      <c r="J10" s="10" t="n"/>
      <c r="K10" s="10" t="n"/>
      <c r="L10" s="10" t="n"/>
      <c r="M10" s="10" t="n"/>
      <c r="N10" s="10" t="n"/>
      <c r="O10" s="10" t="n"/>
      <c r="P10" s="10" t="n"/>
      <c r="Q10" s="10" t="n"/>
      <c r="R10" s="10" t="n"/>
      <c r="S10" s="10" t="n"/>
      <c r="T10" s="10" t="n"/>
      <c r="U10" s="10" t="n"/>
      <c r="V10" s="10" t="n"/>
      <c r="W10" s="10" t="n"/>
      <c r="X10" s="10" t="n"/>
      <c r="Y10" s="10" t="n"/>
      <c r="Z10" s="10" t="n"/>
      <c r="AA10" s="10" t="n"/>
      <c r="AB10" s="10" t="n"/>
      <c r="AC10" s="10" t="n"/>
      <c r="AD10" s="10" t="n"/>
      <c r="AE10" s="10" t="n"/>
      <c r="AF10" s="10" t="n"/>
      <c r="AG10" s="10" t="n"/>
      <c r="AH10" s="10" t="n"/>
      <c r="AI10" s="10" t="n"/>
      <c r="AJ10" s="10" t="n"/>
      <c r="AK10" s="10" t="n"/>
      <c r="AL10" s="10" t="n"/>
      <c r="AM10" s="10" t="n"/>
      <c r="AN10" s="10" t="n"/>
      <c r="AO10" s="10" t="n"/>
      <c r="AP10" s="10" t="n"/>
      <c r="AQ10" s="10" t="n"/>
      <c r="AR10" s="10" t="n"/>
      <c r="AS10" s="10" t="n"/>
      <c r="AT10" s="10" t="n"/>
      <c r="AU10" s="10" t="n"/>
      <c r="AV10" s="10" t="n"/>
      <c r="AW10" s="10" t="n"/>
      <c r="AX10" s="10" t="n"/>
      <c r="AY10" s="10" t="n"/>
      <c r="AZ10" s="10" t="n"/>
      <c r="BA10" s="10" t="n"/>
      <c r="BB10" s="10" t="n"/>
    </row>
    <row r="11">
      <c r="A11" s="20" t="n"/>
      <c r="B11" s="20" t="n"/>
      <c r="C11" s="10" t="n"/>
      <c r="D11" s="10" t="n"/>
      <c r="E11" s="10" t="n"/>
      <c r="F11" s="10" t="n"/>
      <c r="G11" s="10" t="n"/>
      <c r="H11" s="10" t="n"/>
      <c r="I11" s="10" t="n"/>
      <c r="J11" s="10" t="n"/>
      <c r="K11" s="10" t="n"/>
      <c r="L11" s="10" t="n"/>
      <c r="M11" s="10" t="n"/>
      <c r="N11" s="10" t="n"/>
      <c r="O11" s="10" t="n"/>
      <c r="P11" s="10" t="n"/>
      <c r="Q11" s="10" t="n"/>
      <c r="R11" s="10" t="n"/>
      <c r="S11" s="10" t="n"/>
      <c r="T11" s="10" t="n"/>
      <c r="U11" s="10" t="n"/>
      <c r="V11" s="10" t="n"/>
      <c r="W11" s="10" t="n"/>
      <c r="X11" s="10" t="n"/>
      <c r="Y11" s="10" t="n"/>
      <c r="Z11" s="10" t="n"/>
      <c r="AA11" s="10" t="n"/>
      <c r="AB11" s="10" t="n"/>
      <c r="AC11" s="10" t="n"/>
      <c r="AD11" s="10" t="n"/>
      <c r="AE11" s="10" t="n"/>
      <c r="AF11" s="10" t="n"/>
      <c r="AG11" s="10" t="n"/>
      <c r="AH11" s="10" t="n"/>
      <c r="AI11" s="10" t="n"/>
      <c r="AJ11" s="10" t="n"/>
      <c r="AK11" s="10" t="n"/>
      <c r="AL11" s="10" t="n"/>
      <c r="AM11" s="10" t="n"/>
      <c r="AN11" s="10" t="n"/>
      <c r="AO11" s="10" t="n"/>
      <c r="AP11" s="10" t="n"/>
      <c r="AQ11" s="10" t="n"/>
      <c r="AR11" s="10" t="n"/>
      <c r="AS11" s="10" t="n"/>
      <c r="AT11" s="10" t="n"/>
      <c r="AU11" s="10" t="n"/>
      <c r="AV11" s="10" t="n"/>
      <c r="AW11" s="10" t="n"/>
      <c r="AX11" s="10" t="n"/>
      <c r="AY11" s="10" t="n"/>
      <c r="AZ11" s="10" t="n"/>
      <c r="BA11" s="10" t="n"/>
      <c r="BB11" s="10" t="n"/>
    </row>
    <row r="12">
      <c r="A12" s="20" t="n"/>
      <c r="B12" s="20" t="n"/>
      <c r="C12" s="10" t="n"/>
      <c r="D12" s="10" t="n"/>
      <c r="E12" s="10" t="n"/>
      <c r="F12" s="10" t="n"/>
      <c r="G12" s="10" t="n"/>
      <c r="H12" s="10" t="n"/>
      <c r="I12" s="10" t="n"/>
      <c r="J12" s="10" t="n"/>
      <c r="K12" s="10" t="n"/>
      <c r="L12" s="10" t="n"/>
      <c r="M12" s="10" t="n"/>
      <c r="N12" s="10" t="n"/>
      <c r="O12" s="10" t="n"/>
      <c r="P12" s="10" t="n"/>
      <c r="Q12" s="10" t="n"/>
      <c r="R12" s="10" t="n"/>
      <c r="S12" s="10" t="n"/>
      <c r="T12" s="10" t="n"/>
      <c r="U12" s="10" t="n"/>
      <c r="V12" s="10" t="n"/>
      <c r="W12" s="10" t="n"/>
      <c r="X12" s="10" t="n"/>
      <c r="Y12" s="10" t="n"/>
      <c r="Z12" s="10" t="n"/>
      <c r="AA12" s="10" t="n"/>
      <c r="AB12" s="10" t="n"/>
      <c r="AC12" s="10" t="n"/>
      <c r="AD12" s="10" t="n"/>
      <c r="AE12" s="10" t="n"/>
      <c r="AF12" s="10" t="n"/>
      <c r="AG12" s="10" t="n"/>
      <c r="AH12" s="10" t="n"/>
      <c r="AI12" s="10" t="n"/>
      <c r="AJ12" s="10" t="n"/>
      <c r="AK12" s="10" t="n"/>
      <c r="AL12" s="10" t="n"/>
      <c r="AM12" s="10" t="n"/>
      <c r="AN12" s="10" t="n"/>
      <c r="AO12" s="10" t="n"/>
      <c r="AP12" s="10" t="n"/>
      <c r="AQ12" s="10" t="n"/>
      <c r="AR12" s="10" t="n"/>
      <c r="AS12" s="10" t="n"/>
      <c r="AT12" s="10" t="n"/>
      <c r="AU12" s="10" t="n"/>
      <c r="AV12" s="10" t="n"/>
      <c r="AW12" s="10" t="n"/>
      <c r="AX12" s="10" t="n"/>
      <c r="AY12" s="10" t="n"/>
      <c r="AZ12" s="10" t="n"/>
      <c r="BA12" s="10" t="n"/>
      <c r="BB12" s="10" t="n"/>
    </row>
    <row r="13">
      <c r="A13" s="20" t="n"/>
      <c r="B13" s="20" t="n"/>
      <c r="C13" s="10" t="n"/>
      <c r="D13" s="10" t="n"/>
      <c r="E13" s="10" t="n"/>
      <c r="F13" s="10" t="n"/>
      <c r="G13" s="10" t="n"/>
      <c r="H13" s="10" t="n"/>
      <c r="I13" s="10" t="n"/>
      <c r="J13" s="10" t="n"/>
      <c r="K13" s="10" t="n"/>
      <c r="L13" s="10" t="n"/>
      <c r="M13" s="10" t="n"/>
      <c r="N13" s="10" t="n"/>
      <c r="O13" s="10" t="n"/>
      <c r="P13" s="10" t="n"/>
      <c r="Q13" s="10" t="n"/>
      <c r="R13" s="10" t="n"/>
      <c r="S13" s="10" t="n"/>
      <c r="T13" s="10" t="n"/>
      <c r="U13" s="10" t="n"/>
      <c r="V13" s="10" t="n"/>
      <c r="W13" s="10" t="n"/>
      <c r="X13" s="10" t="n"/>
      <c r="Y13" s="10" t="n"/>
      <c r="Z13" s="10" t="n"/>
      <c r="AA13" s="10" t="n"/>
      <c r="AB13" s="10" t="n"/>
      <c r="AC13" s="10" t="n"/>
      <c r="AD13" s="10" t="n"/>
      <c r="AE13" s="10" t="n"/>
      <c r="AF13" s="10" t="n"/>
      <c r="AG13" s="10" t="n"/>
      <c r="AH13" s="10" t="n"/>
      <c r="AI13" s="10" t="n"/>
      <c r="AJ13" s="10" t="n"/>
      <c r="AK13" s="10" t="n"/>
      <c r="AL13" s="10" t="n"/>
      <c r="AM13" s="10" t="n"/>
      <c r="AN13" s="10" t="n"/>
      <c r="AO13" s="10" t="n"/>
      <c r="AP13" s="10" t="n"/>
      <c r="AQ13" s="10" t="n"/>
      <c r="AR13" s="10" t="n"/>
      <c r="AS13" s="10" t="n"/>
      <c r="AT13" s="10" t="n"/>
      <c r="AU13" s="10" t="n"/>
      <c r="AV13" s="10" t="n"/>
      <c r="AW13" s="10" t="n"/>
      <c r="AX13" s="10" t="n"/>
      <c r="AY13" s="10" t="n"/>
      <c r="AZ13" s="10" t="n"/>
      <c r="BA13" s="10" t="n"/>
      <c r="BB13" s="10" t="n"/>
    </row>
    <row r="14">
      <c r="A14" s="20" t="n"/>
      <c r="B14" s="20" t="n"/>
      <c r="C14" s="10" t="n"/>
      <c r="D14" s="10" t="n"/>
      <c r="E14" s="10" t="n"/>
      <c r="F14" s="10" t="n"/>
      <c r="G14" s="10" t="n"/>
      <c r="H14" s="10" t="n"/>
      <c r="I14" s="10" t="n"/>
      <c r="J14" s="10" t="n"/>
      <c r="K14" s="10" t="n"/>
      <c r="L14" s="10" t="n"/>
      <c r="M14" s="10" t="n"/>
      <c r="N14" s="10" t="n"/>
      <c r="O14" s="10" t="n"/>
      <c r="P14" s="10" t="n"/>
      <c r="Q14" s="10" t="n"/>
      <c r="R14" s="10" t="n"/>
      <c r="S14" s="10" t="n"/>
      <c r="T14" s="10" t="n"/>
      <c r="U14" s="10" t="n"/>
      <c r="V14" s="10" t="n"/>
      <c r="W14" s="10" t="n"/>
      <c r="X14" s="10" t="n"/>
      <c r="Y14" s="10" t="n"/>
      <c r="Z14" s="10" t="n"/>
      <c r="AA14" s="10" t="n"/>
      <c r="AB14" s="10" t="n"/>
      <c r="AC14" s="10" t="n"/>
      <c r="AD14" s="10" t="n"/>
      <c r="AE14" s="10" t="n"/>
      <c r="AF14" s="10" t="n"/>
      <c r="AG14" s="10" t="n"/>
      <c r="AH14" s="10" t="n"/>
      <c r="AI14" s="10" t="n"/>
      <c r="AJ14" s="10" t="n"/>
      <c r="AK14" s="10" t="n"/>
      <c r="AL14" s="10" t="n"/>
      <c r="AM14" s="10" t="n"/>
      <c r="AN14" s="10" t="n"/>
      <c r="AO14" s="10" t="n"/>
      <c r="AP14" s="10" t="n"/>
      <c r="AQ14" s="10" t="n"/>
      <c r="AR14" s="10" t="n"/>
      <c r="AS14" s="10" t="n"/>
      <c r="AT14" s="10" t="n"/>
      <c r="AU14" s="10" t="n"/>
      <c r="AV14" s="10" t="n"/>
      <c r="AW14" s="10" t="n"/>
      <c r="AX14" s="10" t="n"/>
      <c r="AY14" s="10" t="n"/>
      <c r="AZ14" s="10" t="n"/>
      <c r="BA14" s="10" t="n"/>
      <c r="BB14" s="10" t="n"/>
    </row>
    <row r="15">
      <c r="A15" s="20" t="n"/>
      <c r="B15" s="20" t="n"/>
      <c r="C15" s="10" t="n"/>
      <c r="D15" s="10" t="n"/>
      <c r="E15" s="10" t="n"/>
      <c r="F15" s="10" t="n"/>
      <c r="G15" s="10" t="n"/>
      <c r="H15" s="10" t="n"/>
      <c r="I15" s="10" t="n"/>
      <c r="J15" s="10" t="n"/>
      <c r="K15" s="10" t="n"/>
      <c r="L15" s="10" t="n"/>
      <c r="M15" s="10" t="n"/>
      <c r="N15" s="10" t="n"/>
      <c r="O15" s="10" t="n"/>
      <c r="P15" s="10" t="n"/>
      <c r="Q15" s="10" t="n"/>
      <c r="R15" s="10" t="n"/>
      <c r="S15" s="10" t="n"/>
      <c r="T15" s="10" t="n"/>
      <c r="U15" s="10" t="n"/>
      <c r="V15" s="10" t="n"/>
      <c r="W15" s="10" t="n"/>
      <c r="X15" s="10" t="n"/>
      <c r="Y15" s="10" t="n"/>
      <c r="Z15" s="10" t="n"/>
      <c r="AA15" s="10" t="n"/>
      <c r="AB15" s="10" t="n"/>
      <c r="AC15" s="10" t="n"/>
      <c r="AD15" s="10" t="n"/>
      <c r="AE15" s="10" t="n"/>
      <c r="AF15" s="10" t="n"/>
      <c r="AG15" s="10" t="n"/>
      <c r="AH15" s="10" t="n"/>
      <c r="AI15" s="10" t="n"/>
      <c r="AJ15" s="10" t="n"/>
      <c r="AK15" s="10" t="n"/>
      <c r="AL15" s="10" t="n"/>
      <c r="AM15" s="10" t="n"/>
      <c r="AN15" s="10" t="n"/>
      <c r="AO15" s="10" t="n"/>
      <c r="AP15" s="10" t="n"/>
      <c r="AQ15" s="10" t="n"/>
      <c r="AR15" s="10" t="n"/>
      <c r="AS15" s="10" t="n"/>
      <c r="AT15" s="10" t="n"/>
      <c r="AU15" s="10" t="n"/>
      <c r="AV15" s="10" t="n"/>
      <c r="AW15" s="10" t="n"/>
      <c r="AX15" s="10" t="n"/>
      <c r="AY15" s="10" t="n"/>
      <c r="AZ15" s="10" t="n"/>
      <c r="BA15" s="10" t="n"/>
      <c r="BB15" s="10" t="n"/>
    </row>
    <row r="16">
      <c r="A16" s="20" t="n"/>
      <c r="B16" s="20" t="n"/>
      <c r="C16" s="10" t="n"/>
      <c r="D16" s="10" t="n"/>
      <c r="E16" s="10" t="n"/>
      <c r="F16" s="10" t="n"/>
      <c r="G16" s="10" t="n"/>
      <c r="H16" s="10" t="n"/>
      <c r="I16" s="10" t="n"/>
      <c r="J16" s="10" t="n"/>
      <c r="K16" s="10" t="n"/>
      <c r="L16" s="10" t="n"/>
      <c r="M16" s="10" t="n"/>
      <c r="N16" s="10" t="n"/>
      <c r="O16" s="10" t="n"/>
      <c r="P16" s="10" t="n"/>
      <c r="Q16" s="10" t="n"/>
      <c r="R16" s="10" t="n"/>
      <c r="S16" s="10" t="n"/>
      <c r="T16" s="10" t="n"/>
      <c r="U16" s="10" t="n"/>
      <c r="V16" s="10" t="n"/>
      <c r="W16" s="10" t="n"/>
      <c r="X16" s="10" t="n"/>
      <c r="Y16" s="10" t="n"/>
      <c r="Z16" s="10" t="n"/>
      <c r="AA16" s="10" t="n"/>
      <c r="AB16" s="10" t="n"/>
      <c r="AC16" s="10" t="n"/>
      <c r="AD16" s="10" t="n"/>
      <c r="AE16" s="10" t="n"/>
      <c r="AF16" s="10" t="n"/>
      <c r="AG16" s="10" t="n"/>
      <c r="AH16" s="10" t="n"/>
      <c r="AI16" s="10" t="n"/>
      <c r="AJ16" s="10" t="n"/>
      <c r="AK16" s="10" t="n"/>
      <c r="AL16" s="10" t="n"/>
      <c r="AM16" s="10" t="n"/>
      <c r="AN16" s="10" t="n"/>
      <c r="AO16" s="10" t="n"/>
      <c r="AP16" s="10" t="n"/>
      <c r="AQ16" s="10" t="n"/>
      <c r="AR16" s="10" t="n"/>
      <c r="AS16" s="10" t="n"/>
      <c r="AT16" s="10" t="n"/>
      <c r="AU16" s="10" t="n"/>
      <c r="AV16" s="10" t="n"/>
      <c r="AW16" s="10" t="n"/>
      <c r="AX16" s="10" t="n"/>
      <c r="AY16" s="10" t="n"/>
      <c r="AZ16" s="10" t="n"/>
      <c r="BA16" s="10" t="n"/>
      <c r="BB16" s="10" t="n"/>
    </row>
    <row r="17">
      <c r="A17" s="20" t="n"/>
      <c r="B17" s="20" t="n"/>
      <c r="C17" s="10" t="n"/>
      <c r="D17" s="10" t="n"/>
      <c r="E17" s="10" t="n"/>
      <c r="F17" s="10" t="n"/>
      <c r="G17" s="10" t="n"/>
      <c r="H17" s="10" t="n"/>
      <c r="I17" s="10" t="n"/>
      <c r="J17" s="10" t="n"/>
      <c r="K17" s="10" t="n"/>
      <c r="L17" s="10" t="n"/>
      <c r="M17" s="10" t="n"/>
      <c r="N17" s="10" t="n"/>
      <c r="O17" s="10" t="n"/>
      <c r="P17" s="10" t="n"/>
      <c r="Q17" s="10" t="n"/>
      <c r="R17" s="10" t="n"/>
      <c r="S17" s="10" t="n"/>
      <c r="T17" s="10" t="n"/>
      <c r="U17" s="10" t="n"/>
      <c r="V17" s="10" t="n"/>
      <c r="W17" s="10" t="n"/>
      <c r="X17" s="10" t="n"/>
      <c r="Y17" s="10" t="n"/>
      <c r="Z17" s="10" t="n"/>
      <c r="AA17" s="10" t="n"/>
      <c r="AB17" s="10" t="n"/>
      <c r="AC17" s="10" t="n"/>
      <c r="AD17" s="10" t="n"/>
      <c r="AE17" s="10" t="n"/>
      <c r="AF17" s="10" t="n"/>
      <c r="AG17" s="10" t="n"/>
      <c r="AH17" s="10" t="n"/>
      <c r="AI17" s="10" t="n"/>
      <c r="AJ17" s="10" t="n"/>
      <c r="AK17" s="10" t="n"/>
      <c r="AL17" s="10" t="n"/>
      <c r="AM17" s="10" t="n"/>
      <c r="AN17" s="10" t="n"/>
      <c r="AO17" s="10" t="n"/>
      <c r="AP17" s="10" t="n"/>
      <c r="AQ17" s="10" t="n"/>
      <c r="AR17" s="10" t="n"/>
      <c r="AS17" s="10" t="n"/>
      <c r="AT17" s="10" t="n"/>
      <c r="AU17" s="10" t="n"/>
      <c r="AV17" s="10" t="n"/>
      <c r="AW17" s="10" t="n"/>
      <c r="AX17" s="10" t="n"/>
      <c r="AY17" s="10" t="n"/>
      <c r="AZ17" s="10" t="n"/>
      <c r="BA17" s="10" t="n"/>
      <c r="BB17" s="10" t="n"/>
    </row>
    <row r="18">
      <c r="A18" s="20" t="n"/>
      <c r="B18" s="20" t="n"/>
      <c r="C18" s="10" t="n"/>
      <c r="D18" s="10" t="n"/>
      <c r="E18" s="10" t="n"/>
      <c r="F18" s="10" t="n"/>
      <c r="G18" s="10" t="n"/>
      <c r="H18" s="10" t="n"/>
      <c r="I18" s="10" t="n"/>
      <c r="J18" s="10" t="n"/>
      <c r="K18" s="10" t="n"/>
      <c r="L18" s="10" t="n"/>
      <c r="M18" s="10" t="n"/>
      <c r="N18" s="10" t="n"/>
      <c r="O18" s="10" t="n"/>
      <c r="P18" s="10" t="n"/>
      <c r="Q18" s="10" t="n"/>
      <c r="R18" s="10" t="n"/>
      <c r="S18" s="10" t="n"/>
      <c r="T18" s="10" t="n"/>
      <c r="U18" s="10" t="n"/>
      <c r="V18" s="10" t="n"/>
      <c r="W18" s="10" t="n"/>
      <c r="X18" s="10" t="n"/>
      <c r="Y18" s="10" t="n"/>
      <c r="Z18" s="10" t="n"/>
      <c r="AA18" s="10" t="n"/>
      <c r="AB18" s="10" t="n"/>
      <c r="AC18" s="10" t="n"/>
      <c r="AD18" s="10" t="n"/>
      <c r="AE18" s="10" t="n"/>
      <c r="AF18" s="10" t="n"/>
      <c r="AG18" s="10" t="n"/>
      <c r="AH18" s="10" t="n"/>
      <c r="AI18" s="10" t="n"/>
      <c r="AJ18" s="10" t="n"/>
      <c r="AK18" s="10" t="n"/>
      <c r="AL18" s="10" t="n"/>
      <c r="AM18" s="10" t="n"/>
      <c r="AN18" s="10" t="n"/>
      <c r="AO18" s="10" t="n"/>
      <c r="AP18" s="10" t="n"/>
      <c r="AQ18" s="10" t="n"/>
      <c r="AR18" s="10" t="n"/>
      <c r="AS18" s="10" t="n"/>
      <c r="AT18" s="10" t="n"/>
      <c r="AU18" s="10" t="n"/>
      <c r="AV18" s="10" t="n"/>
      <c r="AW18" s="10" t="n"/>
      <c r="AX18" s="10" t="n"/>
      <c r="AY18" s="10" t="n"/>
      <c r="AZ18" s="10" t="n"/>
      <c r="BA18" s="10" t="n"/>
      <c r="BB18" s="10" t="n"/>
    </row>
    <row r="19">
      <c r="A19" s="20" t="n"/>
      <c r="B19" s="20" t="n"/>
      <c r="C19" s="10" t="n"/>
      <c r="D19" s="10" t="n"/>
      <c r="E19" s="10" t="n"/>
      <c r="F19" s="10" t="n"/>
      <c r="G19" s="10" t="n"/>
      <c r="H19" s="10" t="n"/>
      <c r="I19" s="10" t="n"/>
      <c r="J19" s="10" t="n"/>
      <c r="K19" s="10" t="n"/>
      <c r="L19" s="10" t="n"/>
      <c r="M19" s="10" t="n"/>
      <c r="N19" s="10" t="n"/>
      <c r="O19" s="10" t="n"/>
      <c r="P19" s="10" t="n"/>
      <c r="Q19" s="10" t="n"/>
      <c r="R19" s="10" t="n"/>
      <c r="S19" s="10" t="n"/>
      <c r="T19" s="10" t="n"/>
      <c r="U19" s="10" t="n"/>
      <c r="V19" s="10" t="n"/>
      <c r="W19" s="10" t="n"/>
      <c r="X19" s="10" t="n"/>
      <c r="Y19" s="10" t="n"/>
      <c r="Z19" s="10" t="n"/>
      <c r="AA19" s="10" t="n"/>
      <c r="AB19" s="10" t="n"/>
      <c r="AC19" s="10" t="n"/>
      <c r="AD19" s="10" t="n"/>
      <c r="AE19" s="10" t="n"/>
      <c r="AF19" s="10" t="n"/>
      <c r="AG19" s="10" t="n"/>
      <c r="AH19" s="10" t="n"/>
      <c r="AI19" s="10" t="n"/>
      <c r="AJ19" s="10" t="n"/>
      <c r="AK19" s="10" t="n"/>
      <c r="AL19" s="10" t="n"/>
      <c r="AM19" s="10" t="n"/>
      <c r="AN19" s="10" t="n"/>
      <c r="AO19" s="10" t="n"/>
      <c r="AP19" s="10" t="n"/>
      <c r="AQ19" s="10" t="n"/>
      <c r="AR19" s="10" t="n"/>
      <c r="AS19" s="10" t="n"/>
      <c r="AT19" s="10" t="n"/>
      <c r="AU19" s="10" t="n"/>
      <c r="AV19" s="10" t="n"/>
      <c r="AW19" s="10" t="n"/>
      <c r="AX19" s="10" t="n"/>
      <c r="AY19" s="10" t="n"/>
      <c r="AZ19" s="10" t="n"/>
      <c r="BA19" s="10" t="n"/>
      <c r="BB19" s="10" t="n"/>
    </row>
    <row r="20">
      <c r="A20" s="20" t="n"/>
      <c r="B20" s="20" t="n"/>
      <c r="C20" s="10" t="n"/>
      <c r="D20" s="10" t="n"/>
      <c r="E20" s="10" t="n"/>
      <c r="F20" s="10" t="n"/>
      <c r="G20" s="10" t="n"/>
      <c r="H20" s="10" t="n"/>
      <c r="I20" s="10" t="n"/>
      <c r="J20" s="10" t="n"/>
      <c r="K20" s="10" t="n"/>
      <c r="L20" s="10" t="n"/>
      <c r="M20" s="10" t="n"/>
      <c r="N20" s="10" t="n"/>
      <c r="O20" s="10" t="n"/>
      <c r="P20" s="10" t="n"/>
      <c r="Q20" s="10" t="n"/>
      <c r="R20" s="10" t="n"/>
      <c r="S20" s="10" t="n"/>
      <c r="T20" s="10" t="n"/>
      <c r="U20" s="10" t="n"/>
      <c r="V20" s="10" t="n"/>
      <c r="W20" s="10" t="n"/>
      <c r="X20" s="10" t="n"/>
      <c r="Y20" s="10" t="n"/>
      <c r="Z20" s="10" t="n"/>
      <c r="AA20" s="10" t="n"/>
      <c r="AB20" s="10" t="n"/>
      <c r="AC20" s="10" t="n"/>
      <c r="AD20" s="10" t="n"/>
      <c r="AE20" s="10" t="n"/>
      <c r="AF20" s="10" t="n"/>
      <c r="AG20" s="10" t="n"/>
      <c r="AH20" s="10" t="n"/>
      <c r="AI20" s="10" t="n"/>
      <c r="AJ20" s="10" t="n"/>
      <c r="AK20" s="10" t="n"/>
      <c r="AL20" s="10" t="n"/>
      <c r="AM20" s="10" t="n"/>
      <c r="AN20" s="10" t="n"/>
      <c r="AO20" s="10" t="n"/>
      <c r="AP20" s="10" t="n"/>
      <c r="AQ20" s="10" t="n"/>
      <c r="AR20" s="10" t="n"/>
      <c r="AS20" s="10" t="n"/>
      <c r="AT20" s="10" t="n"/>
      <c r="AU20" s="10" t="n"/>
      <c r="AV20" s="10" t="n"/>
      <c r="AW20" s="10" t="n"/>
      <c r="AX20" s="10" t="n"/>
      <c r="AY20" s="10" t="n"/>
      <c r="AZ20" s="10" t="n"/>
      <c r="BA20" s="10" t="n"/>
      <c r="BB20" s="10" t="n"/>
    </row>
    <row r="21">
      <c r="A21" s="20" t="n"/>
      <c r="B21" s="20" t="n"/>
      <c r="C21" s="10" t="n"/>
      <c r="D21" s="10" t="n"/>
      <c r="E21" s="10" t="n"/>
      <c r="F21" s="10" t="n"/>
      <c r="G21" s="10" t="n"/>
      <c r="H21" s="10" t="n"/>
      <c r="I21" s="10" t="n"/>
      <c r="J21" s="10" t="n"/>
      <c r="K21" s="10" t="n"/>
      <c r="L21" s="10" t="n"/>
      <c r="M21" s="10" t="n"/>
      <c r="N21" s="10" t="n"/>
      <c r="O21" s="10" t="n"/>
      <c r="P21" s="10" t="n"/>
      <c r="Q21" s="10" t="n"/>
      <c r="R21" s="10" t="n"/>
      <c r="S21" s="10" t="n"/>
      <c r="T21" s="10" t="n"/>
      <c r="U21" s="10" t="n"/>
      <c r="V21" s="10" t="n"/>
      <c r="W21" s="10" t="n"/>
      <c r="X21" s="10" t="n"/>
      <c r="Y21" s="10" t="n"/>
      <c r="Z21" s="10" t="n"/>
      <c r="AA21" s="10" t="n"/>
      <c r="AB21" s="10" t="n"/>
      <c r="AC21" s="10" t="n"/>
      <c r="AD21" s="10" t="n"/>
      <c r="AE21" s="10" t="n"/>
      <c r="AF21" s="10" t="n"/>
      <c r="AG21" s="10" t="n"/>
      <c r="AH21" s="10" t="n"/>
      <c r="AI21" s="10" t="n"/>
      <c r="AJ21" s="10" t="n"/>
      <c r="AK21" s="10" t="n"/>
      <c r="AL21" s="10" t="n"/>
      <c r="AM21" s="10" t="n"/>
      <c r="AN21" s="10" t="n"/>
      <c r="AO21" s="10" t="n"/>
      <c r="AP21" s="10" t="n"/>
      <c r="AQ21" s="10" t="n"/>
      <c r="AR21" s="10" t="n"/>
      <c r="AS21" s="10" t="n"/>
      <c r="AT21" s="10" t="n"/>
      <c r="AU21" s="10" t="n"/>
      <c r="AV21" s="10" t="n"/>
      <c r="AW21" s="10" t="n"/>
      <c r="AX21" s="10" t="n"/>
      <c r="AY21" s="10" t="n"/>
      <c r="AZ21" s="10" t="n"/>
      <c r="BA21" s="10" t="n"/>
      <c r="BB21" s="10" t="n"/>
    </row>
    <row r="22">
      <c r="A22" s="20" t="n"/>
      <c r="B22" s="20" t="n"/>
      <c r="C22" s="10" t="n"/>
      <c r="D22" s="10" t="n"/>
      <c r="E22" s="10" t="n"/>
      <c r="F22" s="10" t="n"/>
      <c r="G22" s="10" t="n"/>
      <c r="H22" s="10" t="n"/>
      <c r="I22" s="10" t="n"/>
      <c r="J22" s="10" t="n"/>
      <c r="K22" s="10" t="n"/>
      <c r="L22" s="10" t="n"/>
      <c r="M22" s="10" t="n"/>
      <c r="N22" s="10" t="n"/>
      <c r="O22" s="10" t="n"/>
      <c r="P22" s="10" t="n"/>
      <c r="Q22" s="10" t="n"/>
      <c r="R22" s="10" t="n"/>
      <c r="S22" s="10" t="n"/>
      <c r="T22" s="10" t="n"/>
      <c r="U22" s="10" t="n"/>
      <c r="V22" s="10" t="n"/>
      <c r="W22" s="10" t="n"/>
      <c r="X22" s="10" t="n"/>
      <c r="Y22" s="10" t="n"/>
      <c r="Z22" s="10" t="n"/>
      <c r="AA22" s="10" t="n"/>
      <c r="AB22" s="10" t="n"/>
      <c r="AC22" s="10" t="n"/>
      <c r="AD22" s="10" t="n"/>
      <c r="AE22" s="10" t="n"/>
      <c r="AF22" s="10" t="n"/>
      <c r="AG22" s="10" t="n"/>
      <c r="AH22" s="10" t="n"/>
      <c r="AI22" s="10" t="n"/>
      <c r="AJ22" s="10" t="n"/>
      <c r="AK22" s="10" t="n"/>
      <c r="AL22" s="10" t="n"/>
      <c r="AM22" s="10" t="n"/>
      <c r="AN22" s="10" t="n"/>
      <c r="AO22" s="10" t="n"/>
      <c r="AP22" s="10" t="n"/>
      <c r="AQ22" s="10" t="n"/>
      <c r="AR22" s="10" t="n"/>
      <c r="AS22" s="10" t="n"/>
      <c r="AT22" s="10" t="n"/>
      <c r="AU22" s="10" t="n"/>
      <c r="AV22" s="10" t="n"/>
      <c r="AW22" s="10" t="n"/>
      <c r="AX22" s="10" t="n"/>
      <c r="AY22" s="10" t="n"/>
      <c r="AZ22" s="10" t="n"/>
      <c r="BA22" s="10" t="n"/>
      <c r="BB22" s="10" t="n"/>
    </row>
    <row r="23">
      <c r="A23" s="20" t="n"/>
      <c r="B23" s="20" t="n"/>
      <c r="C23" s="10" t="n"/>
      <c r="D23" s="10" t="n"/>
      <c r="E23" s="10" t="n"/>
      <c r="F23" s="10" t="n"/>
      <c r="G23" s="10" t="n"/>
      <c r="H23" s="10" t="n"/>
      <c r="I23" s="10" t="n"/>
      <c r="J23" s="10" t="n"/>
      <c r="K23" s="10" t="n"/>
      <c r="L23" s="10" t="n"/>
      <c r="M23" s="10" t="n"/>
      <c r="N23" s="10" t="n"/>
      <c r="O23" s="10" t="n"/>
      <c r="P23" s="10" t="n"/>
      <c r="Q23" s="10" t="n"/>
      <c r="R23" s="10" t="n"/>
      <c r="S23" s="10" t="n"/>
      <c r="T23" s="10" t="n"/>
      <c r="U23" s="10" t="n"/>
      <c r="V23" s="10" t="n"/>
      <c r="W23" s="10" t="n"/>
      <c r="X23" s="10" t="n"/>
      <c r="Y23" s="10" t="n"/>
      <c r="Z23" s="10" t="n"/>
      <c r="AA23" s="10" t="n"/>
      <c r="AB23" s="10" t="n"/>
      <c r="AC23" s="10" t="n"/>
      <c r="AD23" s="10" t="n"/>
      <c r="AE23" s="10" t="n"/>
      <c r="AF23" s="10" t="n"/>
      <c r="AG23" s="10" t="n"/>
      <c r="AH23" s="10" t="n"/>
      <c r="AI23" s="10" t="n"/>
      <c r="AJ23" s="10" t="n"/>
      <c r="AK23" s="10" t="n"/>
      <c r="AL23" s="10" t="n"/>
      <c r="AM23" s="10" t="n"/>
      <c r="AN23" s="10" t="n"/>
      <c r="AO23" s="10" t="n"/>
      <c r="AP23" s="10" t="n"/>
      <c r="AQ23" s="10" t="n"/>
      <c r="AR23" s="10" t="n"/>
      <c r="AS23" s="10" t="n"/>
      <c r="AT23" s="10" t="n"/>
      <c r="AU23" s="10" t="n"/>
      <c r="AV23" s="10" t="n"/>
      <c r="AW23" s="10" t="n"/>
      <c r="AX23" s="10" t="n"/>
      <c r="AY23" s="10" t="n"/>
      <c r="AZ23" s="10" t="n"/>
      <c r="BA23" s="10" t="n"/>
      <c r="BB23" s="10" t="n"/>
    </row>
    <row r="24">
      <c r="A24" s="20" t="n"/>
      <c r="B24" s="20" t="n"/>
      <c r="C24" s="10" t="n"/>
      <c r="D24" s="10" t="n"/>
      <c r="E24" s="10" t="n"/>
      <c r="F24" s="10" t="n"/>
      <c r="G24" s="10" t="n"/>
      <c r="H24" s="10" t="n"/>
      <c r="I24" s="10" t="n"/>
      <c r="J24" s="10" t="n"/>
      <c r="K24" s="10" t="n"/>
      <c r="L24" s="10" t="n"/>
      <c r="M24" s="10" t="n"/>
      <c r="N24" s="10" t="n"/>
      <c r="O24" s="10" t="n"/>
      <c r="P24" s="10" t="n"/>
      <c r="Q24" s="10" t="n"/>
      <c r="R24" s="10" t="n"/>
      <c r="S24" s="10" t="n"/>
      <c r="T24" s="10" t="n"/>
      <c r="U24" s="10" t="n"/>
      <c r="V24" s="10" t="n"/>
      <c r="W24" s="10" t="n"/>
      <c r="X24" s="10" t="n"/>
      <c r="Y24" s="10" t="n"/>
      <c r="Z24" s="10" t="n"/>
      <c r="AA24" s="10" t="n"/>
      <c r="AB24" s="10" t="n"/>
      <c r="AC24" s="10" t="n"/>
      <c r="AD24" s="10" t="n"/>
      <c r="AE24" s="10" t="n"/>
      <c r="AF24" s="10" t="n"/>
      <c r="AG24" s="10" t="n"/>
      <c r="AH24" s="10" t="n"/>
      <c r="AI24" s="10" t="n"/>
      <c r="AJ24" s="10" t="n"/>
      <c r="AK24" s="10" t="n"/>
      <c r="AL24" s="10" t="n"/>
      <c r="AM24" s="10" t="n"/>
      <c r="AN24" s="10" t="n"/>
      <c r="AO24" s="10" t="n"/>
      <c r="AP24" s="10" t="n"/>
      <c r="AQ24" s="10" t="n"/>
      <c r="AR24" s="10" t="n"/>
      <c r="AS24" s="10" t="n"/>
      <c r="AT24" s="10" t="n"/>
      <c r="AU24" s="10" t="n"/>
      <c r="AV24" s="10" t="n"/>
      <c r="AW24" s="10" t="n"/>
      <c r="AX24" s="10" t="n"/>
      <c r="AY24" s="10" t="n"/>
      <c r="AZ24" s="10" t="n"/>
      <c r="BA24" s="10" t="n"/>
      <c r="BB24" s="10" t="n"/>
    </row>
    <row r="25">
      <c r="A25" s="20" t="n"/>
      <c r="B25" s="20" t="n"/>
      <c r="C25" s="10" t="n"/>
      <c r="D25" s="10" t="n"/>
      <c r="E25" s="10" t="n"/>
      <c r="F25" s="10" t="n"/>
      <c r="G25" s="10" t="n"/>
      <c r="H25" s="10" t="n"/>
      <c r="I25" s="10" t="n"/>
      <c r="J25" s="10" t="n"/>
      <c r="K25" s="10" t="n"/>
      <c r="L25" s="10" t="n"/>
      <c r="M25" s="10" t="n"/>
      <c r="N25" s="10" t="n"/>
      <c r="O25" s="10" t="n"/>
      <c r="P25" s="10" t="n"/>
      <c r="Q25" s="10" t="n"/>
      <c r="R25" s="10" t="n"/>
      <c r="S25" s="10" t="n"/>
      <c r="T25" s="10" t="n"/>
      <c r="U25" s="10" t="n"/>
      <c r="V25" s="10" t="n"/>
      <c r="W25" s="10" t="n"/>
      <c r="X25" s="10" t="n"/>
      <c r="Y25" s="10" t="n"/>
      <c r="Z25" s="10" t="n"/>
      <c r="AA25" s="10" t="n"/>
      <c r="AB25" s="10" t="n"/>
      <c r="AC25" s="10" t="n"/>
      <c r="AD25" s="10" t="n"/>
      <c r="AE25" s="10" t="n"/>
      <c r="AF25" s="10" t="n"/>
      <c r="AG25" s="10" t="n"/>
      <c r="AH25" s="10" t="n"/>
      <c r="AI25" s="10" t="n"/>
      <c r="AJ25" s="10" t="n"/>
      <c r="AK25" s="10" t="n"/>
      <c r="AL25" s="10" t="n"/>
      <c r="AM25" s="10" t="n"/>
      <c r="AN25" s="10" t="n"/>
      <c r="AO25" s="10" t="n"/>
      <c r="AP25" s="10" t="n"/>
      <c r="AQ25" s="10" t="n"/>
      <c r="AR25" s="10" t="n"/>
      <c r="AS25" s="10" t="n"/>
      <c r="AT25" s="10" t="n"/>
      <c r="AU25" s="10" t="n"/>
      <c r="AV25" s="10" t="n"/>
      <c r="AW25" s="10" t="n"/>
      <c r="AX25" s="10" t="n"/>
      <c r="AY25" s="10" t="n"/>
      <c r="AZ25" s="10" t="n"/>
      <c r="BA25" s="10" t="n"/>
      <c r="BB25" s="10" t="n"/>
    </row>
    <row r="26">
      <c r="A26" s="20" t="n"/>
      <c r="B26" s="20" t="n"/>
      <c r="C26" s="10" t="n"/>
      <c r="D26" s="10" t="n"/>
      <c r="E26" s="10" t="n"/>
      <c r="F26" s="10" t="n"/>
      <c r="G26" s="10" t="n"/>
      <c r="H26" s="10" t="n"/>
      <c r="I26" s="10" t="n"/>
      <c r="J26" s="10" t="n"/>
      <c r="K26" s="10" t="n"/>
      <c r="L26" s="10" t="n"/>
      <c r="M26" s="10" t="n"/>
      <c r="N26" s="10" t="n"/>
      <c r="O26" s="10" t="n"/>
      <c r="P26" s="10" t="n"/>
      <c r="Q26" s="10" t="n"/>
      <c r="R26" s="10" t="n"/>
      <c r="S26" s="10" t="n"/>
      <c r="T26" s="10" t="n"/>
      <c r="U26" s="10" t="n"/>
      <c r="V26" s="10" t="n"/>
      <c r="W26" s="10" t="n"/>
      <c r="X26" s="10" t="n"/>
      <c r="Y26" s="10" t="n"/>
      <c r="Z26" s="10" t="n"/>
      <c r="AA26" s="10" t="n"/>
      <c r="AB26" s="10" t="n"/>
      <c r="AC26" s="10" t="n"/>
      <c r="AD26" s="10" t="n"/>
      <c r="AE26" s="10" t="n"/>
      <c r="AF26" s="10" t="n"/>
      <c r="AG26" s="10" t="n"/>
      <c r="AH26" s="10" t="n"/>
      <c r="AI26" s="10" t="n"/>
      <c r="AJ26" s="10" t="n"/>
      <c r="AK26" s="10" t="n"/>
      <c r="AL26" s="10" t="n"/>
      <c r="AM26" s="10" t="n"/>
      <c r="AN26" s="10" t="n"/>
      <c r="AO26" s="10" t="n"/>
      <c r="AP26" s="10" t="n"/>
      <c r="AQ26" s="10" t="n"/>
      <c r="AR26" s="10" t="n"/>
      <c r="AS26" s="10" t="n"/>
      <c r="AT26" s="10" t="n"/>
      <c r="AU26" s="10" t="n"/>
      <c r="AV26" s="10" t="n"/>
      <c r="AW26" s="10" t="n"/>
      <c r="AX26" s="10" t="n"/>
      <c r="AY26" s="10" t="n"/>
      <c r="AZ26" s="10" t="n"/>
      <c r="BA26" s="10" t="n"/>
      <c r="BB26" s="10" t="n"/>
    </row>
    <row r="27">
      <c r="A27" s="20" t="n"/>
      <c r="B27" s="20" t="n"/>
      <c r="C27" s="10" t="n"/>
      <c r="D27" s="10" t="n"/>
      <c r="E27" s="10" t="n"/>
      <c r="F27" s="10" t="n"/>
      <c r="G27" s="10" t="n"/>
      <c r="H27" s="10" t="n"/>
      <c r="I27" s="10" t="n"/>
      <c r="J27" s="10" t="n"/>
      <c r="K27" s="10" t="n"/>
      <c r="L27" s="10" t="n"/>
      <c r="M27" s="10" t="n"/>
      <c r="N27" s="10" t="n"/>
      <c r="O27" s="10" t="n"/>
      <c r="P27" s="10" t="n"/>
      <c r="Q27" s="10" t="n"/>
      <c r="R27" s="10" t="n"/>
      <c r="S27" s="10" t="n"/>
      <c r="T27" s="10" t="n"/>
      <c r="U27" s="10" t="n"/>
      <c r="V27" s="10" t="n"/>
      <c r="W27" s="10" t="n"/>
      <c r="X27" s="10" t="n"/>
      <c r="Y27" s="10" t="n"/>
      <c r="Z27" s="10" t="n"/>
      <c r="AA27" s="10" t="n"/>
      <c r="AB27" s="10" t="n"/>
      <c r="AC27" s="10" t="n"/>
      <c r="AD27" s="10" t="n"/>
      <c r="AE27" s="10" t="n"/>
      <c r="AF27" s="10" t="n"/>
      <c r="AG27" s="10" t="n"/>
      <c r="AH27" s="10" t="n"/>
      <c r="AI27" s="10" t="n"/>
      <c r="AJ27" s="10" t="n"/>
      <c r="AK27" s="10" t="n"/>
      <c r="AL27" s="10" t="n"/>
      <c r="AM27" s="10" t="n"/>
      <c r="AN27" s="10" t="n"/>
      <c r="AO27" s="10" t="n"/>
      <c r="AP27" s="10" t="n"/>
      <c r="AQ27" s="10" t="n"/>
      <c r="AR27" s="10" t="n"/>
      <c r="AS27" s="10" t="n"/>
      <c r="AT27" s="10" t="n"/>
      <c r="AU27" s="10" t="n"/>
      <c r="AV27" s="10" t="n"/>
      <c r="AW27" s="10" t="n"/>
      <c r="AX27" s="10" t="n"/>
      <c r="AY27" s="10" t="n"/>
      <c r="AZ27" s="10" t="n"/>
      <c r="BA27" s="10" t="n"/>
      <c r="BB27" s="10" t="n"/>
    </row>
    <row r="28">
      <c r="A28" s="20" t="n"/>
      <c r="B28" s="20" t="n"/>
      <c r="C28" s="10" t="n"/>
      <c r="D28" s="10" t="n"/>
      <c r="E28" s="10" t="n"/>
      <c r="F28" s="10" t="n"/>
      <c r="G28" s="10" t="n"/>
      <c r="H28" s="10" t="n"/>
      <c r="I28" s="10" t="n"/>
      <c r="J28" s="10" t="n"/>
      <c r="K28" s="10" t="n"/>
      <c r="L28" s="10" t="n"/>
      <c r="M28" s="10" t="n"/>
      <c r="N28" s="10" t="n"/>
      <c r="O28" s="10" t="n"/>
      <c r="P28" s="10" t="n"/>
      <c r="Q28" s="10" t="n"/>
      <c r="R28" s="10" t="n"/>
      <c r="S28" s="10" t="n"/>
      <c r="T28" s="10" t="n"/>
      <c r="U28" s="10" t="n"/>
      <c r="V28" s="10" t="n"/>
      <c r="W28" s="10" t="n"/>
      <c r="X28" s="10" t="n"/>
      <c r="Y28" s="10" t="n"/>
      <c r="Z28" s="10" t="n"/>
      <c r="AA28" s="10" t="n"/>
      <c r="AB28" s="10" t="n"/>
      <c r="AC28" s="10" t="n"/>
      <c r="AD28" s="10" t="n"/>
      <c r="AE28" s="10" t="n"/>
      <c r="AF28" s="10" t="n"/>
      <c r="AG28" s="10" t="n"/>
      <c r="AH28" s="10" t="n"/>
      <c r="AI28" s="10" t="n"/>
      <c r="AJ28" s="10" t="n"/>
      <c r="AK28" s="10" t="n"/>
      <c r="AL28" s="10" t="n"/>
      <c r="AM28" s="10" t="n"/>
      <c r="AN28" s="10" t="n"/>
      <c r="AO28" s="10" t="n"/>
      <c r="AP28" s="10" t="n"/>
      <c r="AQ28" s="10" t="n"/>
      <c r="AR28" s="10" t="n"/>
      <c r="AS28" s="10" t="n"/>
      <c r="AT28" s="10" t="n"/>
      <c r="AU28" s="10" t="n"/>
      <c r="AV28" s="10" t="n"/>
      <c r="AW28" s="10" t="n"/>
      <c r="AX28" s="10" t="n"/>
      <c r="AY28" s="10" t="n"/>
      <c r="AZ28" s="10" t="n"/>
      <c r="BA28" s="10" t="n"/>
      <c r="BB28" s="10" t="n"/>
    </row>
    <row r="29">
      <c r="A29" s="20" t="n"/>
      <c r="B29" s="20" t="n"/>
      <c r="C29" s="10" t="n"/>
      <c r="D29" s="10" t="n"/>
      <c r="E29" s="10" t="n"/>
      <c r="F29" s="10" t="n"/>
      <c r="G29" s="10" t="n"/>
      <c r="H29" s="10" t="n"/>
      <c r="I29" s="10" t="n"/>
      <c r="J29" s="10" t="n"/>
      <c r="K29" s="10" t="n"/>
      <c r="L29" s="10" t="n"/>
      <c r="M29" s="10" t="n"/>
      <c r="N29" s="10" t="n"/>
      <c r="O29" s="10" t="n"/>
      <c r="P29" s="10" t="n"/>
      <c r="Q29" s="10" t="n"/>
      <c r="R29" s="10" t="n"/>
      <c r="S29" s="10" t="n"/>
      <c r="T29" s="10" t="n"/>
      <c r="U29" s="10" t="n"/>
      <c r="V29" s="10" t="n"/>
      <c r="W29" s="10" t="n"/>
      <c r="X29" s="10" t="n"/>
      <c r="Y29" s="10" t="n"/>
      <c r="Z29" s="10" t="n"/>
      <c r="AA29" s="10" t="n"/>
      <c r="AB29" s="10" t="n"/>
      <c r="AC29" s="10" t="n"/>
      <c r="AD29" s="10" t="n"/>
      <c r="AE29" s="10" t="n"/>
      <c r="AF29" s="10" t="n"/>
      <c r="AG29" s="10" t="n"/>
      <c r="AH29" s="10" t="n"/>
      <c r="AI29" s="10" t="n"/>
      <c r="AJ29" s="10" t="n"/>
      <c r="AK29" s="10" t="n"/>
      <c r="AL29" s="10" t="n"/>
      <c r="AM29" s="10" t="n"/>
      <c r="AN29" s="10" t="n"/>
      <c r="AO29" s="10" t="n"/>
      <c r="AP29" s="10" t="n"/>
      <c r="AQ29" s="10" t="n"/>
      <c r="AR29" s="10" t="n"/>
      <c r="AS29" s="10" t="n"/>
      <c r="AT29" s="10" t="n"/>
      <c r="AU29" s="10" t="n"/>
      <c r="AV29" s="10" t="n"/>
      <c r="AW29" s="10" t="n"/>
      <c r="AX29" s="10" t="n"/>
      <c r="AY29" s="10" t="n"/>
      <c r="AZ29" s="10" t="n"/>
      <c r="BA29" s="10" t="n"/>
      <c r="BB29" s="10" t="n"/>
    </row>
    <row r="30">
      <c r="A30" s="20" t="n"/>
      <c r="B30" s="20" t="n"/>
      <c r="C30" s="10" t="n"/>
      <c r="D30" s="10" t="n"/>
      <c r="E30" s="10" t="n"/>
      <c r="F30" s="10" t="n"/>
      <c r="G30" s="10" t="n"/>
      <c r="H30" s="10" t="n"/>
      <c r="I30" s="10" t="n"/>
      <c r="J30" s="10" t="n"/>
      <c r="K30" s="10" t="n"/>
      <c r="L30" s="10" t="n"/>
      <c r="M30" s="10" t="n"/>
      <c r="N30" s="10" t="n"/>
      <c r="O30" s="10" t="n"/>
      <c r="P30" s="10" t="n"/>
      <c r="Q30" s="10" t="n"/>
      <c r="R30" s="10" t="n"/>
      <c r="S30" s="10" t="n"/>
      <c r="T30" s="10" t="n"/>
      <c r="U30" s="10" t="n"/>
      <c r="V30" s="10" t="n"/>
      <c r="W30" s="10" t="n"/>
      <c r="X30" s="10" t="n"/>
      <c r="Y30" s="10" t="n"/>
      <c r="Z30" s="10" t="n"/>
      <c r="AA30" s="10" t="n"/>
      <c r="AB30" s="10" t="n"/>
      <c r="AC30" s="10" t="n"/>
      <c r="AD30" s="10" t="n"/>
      <c r="AE30" s="10" t="n"/>
      <c r="AF30" s="10" t="n"/>
      <c r="AG30" s="10" t="n"/>
      <c r="AH30" s="10" t="n"/>
      <c r="AI30" s="10" t="n"/>
      <c r="AJ30" s="10" t="n"/>
      <c r="AK30" s="10" t="n"/>
      <c r="AL30" s="10" t="n"/>
      <c r="AM30" s="10" t="n"/>
      <c r="AN30" s="10" t="n"/>
      <c r="AO30" s="10" t="n"/>
      <c r="AP30" s="10" t="n"/>
      <c r="AQ30" s="10" t="n"/>
      <c r="AR30" s="10" t="n"/>
      <c r="AS30" s="10" t="n"/>
      <c r="AT30" s="10" t="n"/>
      <c r="AU30" s="10" t="n"/>
      <c r="AV30" s="10" t="n"/>
      <c r="AW30" s="10" t="n"/>
      <c r="AX30" s="10" t="n"/>
      <c r="AY30" s="10" t="n"/>
      <c r="AZ30" s="10" t="n"/>
      <c r="BA30" s="10" t="n"/>
      <c r="BB30" s="10" t="n"/>
    </row>
    <row r="31">
      <c r="A31" s="20" t="n"/>
      <c r="B31" s="20" t="n"/>
      <c r="C31" s="10" t="n"/>
      <c r="D31" s="10" t="n"/>
      <c r="E31" s="10" t="n"/>
      <c r="F31" s="10" t="n"/>
      <c r="G31" s="10" t="n"/>
      <c r="H31" s="10" t="n"/>
      <c r="I31" s="10" t="n"/>
      <c r="J31" s="10" t="n"/>
      <c r="K31" s="10" t="n"/>
      <c r="L31" s="10" t="n"/>
      <c r="M31" s="10" t="n"/>
      <c r="N31" s="10" t="n"/>
      <c r="O31" s="10" t="n"/>
      <c r="P31" s="10" t="n"/>
      <c r="Q31" s="10" t="n"/>
      <c r="R31" s="10" t="n"/>
      <c r="S31" s="10" t="n"/>
      <c r="T31" s="10" t="n"/>
      <c r="U31" s="10" t="n"/>
      <c r="V31" s="10" t="n"/>
      <c r="W31" s="10" t="n"/>
      <c r="X31" s="10" t="n"/>
      <c r="Y31" s="10" t="n"/>
      <c r="Z31" s="10" t="n"/>
      <c r="AA31" s="10" t="n"/>
      <c r="AB31" s="10" t="n"/>
      <c r="AC31" s="10" t="n"/>
      <c r="AD31" s="10" t="n"/>
      <c r="AE31" s="10" t="n"/>
      <c r="AF31" s="10" t="n"/>
      <c r="AG31" s="10" t="n"/>
      <c r="AH31" s="10" t="n"/>
      <c r="AI31" s="10" t="n"/>
      <c r="AJ31" s="10" t="n"/>
      <c r="AK31" s="10" t="n"/>
      <c r="AL31" s="10" t="n"/>
      <c r="AM31" s="10" t="n"/>
      <c r="AN31" s="10" t="n"/>
      <c r="AO31" s="10" t="n"/>
      <c r="AP31" s="10" t="n"/>
      <c r="AQ31" s="10" t="n"/>
      <c r="AR31" s="10" t="n"/>
      <c r="AS31" s="10" t="n"/>
      <c r="AT31" s="10" t="n"/>
      <c r="AU31" s="10" t="n"/>
      <c r="AV31" s="10" t="n"/>
      <c r="AW31" s="10" t="n"/>
      <c r="AX31" s="10" t="n"/>
      <c r="AY31" s="10" t="n"/>
      <c r="AZ31" s="10" t="n"/>
      <c r="BA31" s="10" t="n"/>
      <c r="BB31" s="10" t="n"/>
    </row>
    <row r="32">
      <c r="A32" s="20" t="n"/>
      <c r="B32" s="20" t="n"/>
      <c r="C32" s="10" t="n"/>
      <c r="D32" s="10" t="n"/>
      <c r="E32" s="10" t="n"/>
      <c r="F32" s="10" t="n"/>
      <c r="G32" s="10" t="n"/>
      <c r="H32" s="10" t="n"/>
      <c r="I32" s="10" t="n"/>
      <c r="J32" s="10" t="n"/>
      <c r="K32" s="10" t="n"/>
      <c r="L32" s="10" t="n"/>
      <c r="M32" s="10" t="n"/>
      <c r="N32" s="10" t="n"/>
      <c r="O32" s="10" t="n"/>
      <c r="P32" s="10" t="n"/>
      <c r="Q32" s="10" t="n"/>
      <c r="R32" s="10" t="n"/>
      <c r="S32" s="10" t="n"/>
      <c r="T32" s="10" t="n"/>
      <c r="U32" s="10" t="n"/>
      <c r="V32" s="10" t="n"/>
      <c r="W32" s="10" t="n"/>
      <c r="X32" s="10" t="n"/>
      <c r="Y32" s="10" t="n"/>
      <c r="Z32" s="10" t="n"/>
      <c r="AA32" s="10" t="n"/>
      <c r="AB32" s="10" t="n"/>
      <c r="AC32" s="10" t="n"/>
      <c r="AD32" s="10" t="n"/>
      <c r="AE32" s="10" t="n"/>
      <c r="AF32" s="10" t="n"/>
      <c r="AG32" s="10" t="n"/>
      <c r="AH32" s="10" t="n"/>
      <c r="AI32" s="10" t="n"/>
      <c r="AJ32" s="10" t="n"/>
      <c r="AK32" s="10" t="n"/>
      <c r="AL32" s="10" t="n"/>
      <c r="AM32" s="10" t="n"/>
      <c r="AN32" s="10" t="n"/>
      <c r="AO32" s="10" t="n"/>
      <c r="AP32" s="10" t="n"/>
      <c r="AQ32" s="10" t="n"/>
      <c r="AR32" s="10" t="n"/>
      <c r="AS32" s="10" t="n"/>
      <c r="AT32" s="10" t="n"/>
      <c r="AU32" s="10" t="n"/>
      <c r="AV32" s="10" t="n"/>
      <c r="AW32" s="10" t="n"/>
      <c r="AX32" s="10" t="n"/>
      <c r="AY32" s="10" t="n"/>
      <c r="AZ32" s="10" t="n"/>
      <c r="BA32" s="10" t="n"/>
      <c r="BB32" s="10" t="n"/>
    </row>
    <row r="33">
      <c r="A33" s="20" t="n"/>
      <c r="B33" s="20" t="n"/>
      <c r="C33" s="10" t="n"/>
      <c r="D33" s="10" t="n"/>
      <c r="E33" s="10" t="n"/>
      <c r="F33" s="10" t="n"/>
      <c r="G33" s="10" t="n"/>
      <c r="H33" s="10" t="n"/>
      <c r="I33" s="10" t="n"/>
      <c r="J33" s="10" t="n"/>
      <c r="K33" s="10" t="n"/>
      <c r="L33" s="10" t="n"/>
      <c r="M33" s="10" t="n"/>
      <c r="N33" s="10" t="n"/>
      <c r="O33" s="10" t="n"/>
      <c r="P33" s="10" t="n"/>
      <c r="Q33" s="10" t="n"/>
      <c r="R33" s="10" t="n"/>
      <c r="S33" s="10" t="n"/>
      <c r="T33" s="10" t="n"/>
      <c r="U33" s="10" t="n"/>
      <c r="V33" s="10" t="n"/>
      <c r="W33" s="10" t="n"/>
      <c r="X33" s="10" t="n"/>
      <c r="Y33" s="10" t="n"/>
      <c r="Z33" s="10" t="n"/>
      <c r="AA33" s="10" t="n"/>
      <c r="AB33" s="10" t="n"/>
      <c r="AC33" s="10" t="n"/>
      <c r="AD33" s="10" t="n"/>
      <c r="AE33" s="10" t="n"/>
      <c r="AF33" s="10" t="n"/>
      <c r="AG33" s="10" t="n"/>
      <c r="AH33" s="10" t="n"/>
      <c r="AI33" s="10" t="n"/>
      <c r="AJ33" s="10" t="n"/>
      <c r="AK33" s="10" t="n"/>
      <c r="AL33" s="10" t="n"/>
      <c r="AM33" s="10" t="n"/>
      <c r="AN33" s="10" t="n"/>
      <c r="AO33" s="10" t="n"/>
      <c r="AP33" s="10" t="n"/>
      <c r="AQ33" s="10" t="n"/>
      <c r="AR33" s="10" t="n"/>
      <c r="AS33" s="10" t="n"/>
      <c r="AT33" s="10" t="n"/>
      <c r="AU33" s="10" t="n"/>
      <c r="AV33" s="10" t="n"/>
      <c r="AW33" s="10" t="n"/>
      <c r="AX33" s="10" t="n"/>
      <c r="AY33" s="10" t="n"/>
      <c r="AZ33" s="10" t="n"/>
      <c r="BA33" s="10" t="n"/>
      <c r="BB33" s="10" t="n"/>
    </row>
    <row r="34">
      <c r="A34" s="20" t="n"/>
      <c r="B34" s="20" t="n"/>
      <c r="C34" s="10" t="n"/>
      <c r="D34" s="10" t="n"/>
      <c r="E34" s="10" t="n"/>
      <c r="F34" s="10" t="n"/>
      <c r="G34" s="10" t="n"/>
      <c r="H34" s="10" t="n"/>
      <c r="I34" s="10" t="n"/>
      <c r="J34" s="10" t="n"/>
      <c r="K34" s="10" t="n"/>
      <c r="L34" s="10" t="n"/>
      <c r="M34" s="10" t="n"/>
      <c r="N34" s="10" t="n"/>
      <c r="O34" s="10" t="n"/>
      <c r="P34" s="10" t="n"/>
      <c r="Q34" s="10" t="n"/>
      <c r="R34" s="10" t="n"/>
      <c r="S34" s="10" t="n"/>
      <c r="T34" s="10" t="n"/>
      <c r="U34" s="10" t="n"/>
      <c r="V34" s="10" t="n"/>
      <c r="W34" s="10" t="n"/>
      <c r="X34" s="10" t="n"/>
      <c r="Y34" s="10" t="n"/>
      <c r="Z34" s="10" t="n"/>
      <c r="AA34" s="10" t="n"/>
      <c r="AB34" s="10" t="n"/>
      <c r="AC34" s="10" t="n"/>
      <c r="AD34" s="10" t="n"/>
      <c r="AE34" s="10" t="n"/>
      <c r="AF34" s="10" t="n"/>
      <c r="AG34" s="10" t="n"/>
      <c r="AH34" s="10" t="n"/>
      <c r="AI34" s="10" t="n"/>
      <c r="AJ34" s="10" t="n"/>
      <c r="AK34" s="10" t="n"/>
      <c r="AL34" s="10" t="n"/>
      <c r="AM34" s="10" t="n"/>
      <c r="AN34" s="10" t="n"/>
      <c r="AO34" s="10" t="n"/>
      <c r="AP34" s="10" t="n"/>
      <c r="AQ34" s="10" t="n"/>
      <c r="AR34" s="10" t="n"/>
      <c r="AS34" s="10" t="n"/>
      <c r="AT34" s="10" t="n"/>
      <c r="AU34" s="10" t="n"/>
      <c r="AV34" s="10" t="n"/>
      <c r="AW34" s="10" t="n"/>
      <c r="AX34" s="10" t="n"/>
      <c r="AY34" s="10" t="n"/>
      <c r="AZ34" s="10" t="n"/>
      <c r="BA34" s="10" t="n"/>
      <c r="BB34" s="10" t="n"/>
    </row>
    <row r="35">
      <c r="A35" s="20" t="n"/>
      <c r="B35" s="20" t="n"/>
      <c r="C35" s="10" t="n"/>
      <c r="D35" s="10" t="n"/>
      <c r="E35" s="10" t="n"/>
      <c r="F35" s="10" t="n"/>
      <c r="G35" s="10" t="n"/>
      <c r="H35" s="10" t="n"/>
      <c r="I35" s="10" t="n"/>
      <c r="J35" s="10" t="n"/>
      <c r="K35" s="10" t="n"/>
      <c r="L35" s="10" t="n"/>
      <c r="M35" s="10" t="n"/>
      <c r="N35" s="10" t="n"/>
      <c r="O35" s="10" t="n"/>
      <c r="P35" s="10" t="n"/>
      <c r="Q35" s="10" t="n"/>
      <c r="R35" s="10" t="n"/>
      <c r="S35" s="10" t="n"/>
      <c r="T35" s="10" t="n"/>
      <c r="U35" s="10" t="n"/>
      <c r="V35" s="10" t="n"/>
      <c r="W35" s="10" t="n"/>
      <c r="X35" s="10" t="n"/>
      <c r="Y35" s="10" t="n"/>
      <c r="Z35" s="10" t="n"/>
      <c r="AA35" s="10" t="n"/>
      <c r="AB35" s="10" t="n"/>
      <c r="AC35" s="10" t="n"/>
      <c r="AD35" s="10" t="n"/>
      <c r="AE35" s="10" t="n"/>
      <c r="AF35" s="10" t="n"/>
      <c r="AG35" s="10" t="n"/>
      <c r="AH35" s="10" t="n"/>
      <c r="AI35" s="10" t="n"/>
      <c r="AJ35" s="10" t="n"/>
      <c r="AK35" s="10" t="n"/>
      <c r="AL35" s="10" t="n"/>
      <c r="AM35" s="10" t="n"/>
      <c r="AN35" s="10" t="n"/>
      <c r="AO35" s="10" t="n"/>
      <c r="AP35" s="10" t="n"/>
      <c r="AQ35" s="10" t="n"/>
      <c r="AR35" s="10" t="n"/>
      <c r="AS35" s="10" t="n"/>
      <c r="AT35" s="10" t="n"/>
      <c r="AU35" s="10" t="n"/>
      <c r="AV35" s="10" t="n"/>
      <c r="AW35" s="10" t="n"/>
      <c r="AX35" s="10" t="n"/>
      <c r="AY35" s="10" t="n"/>
      <c r="AZ35" s="10" t="n"/>
      <c r="BA35" s="10" t="n"/>
      <c r="BB35" s="10" t="n"/>
    </row>
  </sheetData>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sheetPr>
  <dimension ref="A1:A20"/>
  <sheetViews>
    <sheetView workbookViewId="0">
      <selection activeCell="A1" sqref="A1"/>
    </sheetView>
  </sheetViews>
  <sheetFormatPr baseColWidth="8" defaultRowHeight="15"/>
  <cols>
    <col width="120" customWidth="1" min="1" max="1"/>
  </cols>
  <sheetData>
    <row r="1">
      <c r="A1" s="1" t="inlineStr">
        <is>
          <t>How to use this template</t>
        </is>
      </c>
    </row>
    <row r="2"/>
    <row r="3">
      <c r="A3" s="21" t="inlineStr">
        <is>
          <t>1. On Sales history, put one SKU per row: the SKU, a product name, and units sold in each of the last 52 weeks (week 52 = most recent full week). Overwrite the example row.</t>
        </is>
      </c>
    </row>
    <row r="4">
      <c r="A4" s="21" t="inlineStr">
        <is>
          <t>2. On Forecast, fill in the blue inputs for each SKU: lead time in weeks, units on hand, units on open purchase orders, service level, seasonality factor, review period, MOQ, and case pack.</t>
        </is>
      </c>
    </row>
    <row r="5">
      <c r="A5" s="21" t="inlineStr">
        <is>
          <t>3. Read across. The sheet averages the last 8 weeks, multiplies by your seasonality factor, and sets safety stock from how much weekly sales swung over the last 26 weeks.</t>
        </is>
      </c>
    </row>
    <row r="6">
      <c r="A6" s="21" t="inlineStr">
        <is>
          <t>4. 'Reorder now?' turns to Reorder when on hand plus on order is at or below the reorder point. The suggested quantity brings you back up to cover lead time plus one review period plus safety stock, at least the MOQ, rounded up to the case pack.</t>
        </is>
      </c>
    </row>
    <row r="7">
      <c r="A7" s="21" t="inlineStr">
        <is>
          <t>5. Sanity-check every suggested order before you send it. A stockout or a promotion in the history drags the average and the standard deviation; fix or exclude those weeks.</t>
        </is>
      </c>
    </row>
    <row r="8">
      <c r="A8" s="21" t="inlineStr"/>
    </row>
    <row r="9">
      <c r="A9" s="22" t="inlineStr">
        <is>
          <t>The formulas:</t>
        </is>
      </c>
    </row>
    <row r="10">
      <c r="A10" s="21" t="inlineStr">
        <is>
          <t>Forecast weekly demand = average of last 8 weeks x seasonality factor</t>
        </is>
      </c>
    </row>
    <row r="11">
      <c r="A11" s="21" t="inlineStr">
        <is>
          <t>Safety stock = z x standard deviation of weekly sales (last 26 weeks) x square root of lead time in weeks. z = NORMSINV(service level), e.g. 1.645 at 95%.</t>
        </is>
      </c>
    </row>
    <row r="12">
      <c r="A12" s="21" t="inlineStr">
        <is>
          <t>Reorder point = forecast weekly demand x lead time + safety stock</t>
        </is>
      </c>
    </row>
    <row r="13">
      <c r="A13" s="21" t="inlineStr">
        <is>
          <t>Order-up-to level = forecast weekly demand x (lead time + review period) + safety stock</t>
        </is>
      </c>
    </row>
    <row r="14">
      <c r="A14" s="21" t="inlineStr">
        <is>
          <t>Weeks of cover = units / forecast weekly demand</t>
        </is>
      </c>
    </row>
    <row r="15">
      <c r="A15" s="21" t="inlineStr"/>
    </row>
    <row r="16">
      <c r="A16" s="21" t="inlineStr">
        <is>
          <t>The safety stock formula assumes weekly demand is roughly normal and lead time is fixed. If your supplier's lead time swings a lot, the safety stock here will be too low.</t>
        </is>
      </c>
    </row>
    <row r="17">
      <c r="A17" s="21" t="inlineStr">
        <is>
          <t>To change the 8-week window, edit the AVERAGE range in column K of the Forecast sheet; for the 26-week window, edit the STDEV range in column M.</t>
        </is>
      </c>
    </row>
    <row r="18">
      <c r="A18" s="21" t="inlineStr"/>
    </row>
    <row r="19">
      <c r="A19" s="21" t="inlineStr">
        <is>
          <t>Background and when to move beyond a spreadsheet: revenueelite.com/inventory-forecasting/</t>
        </is>
      </c>
    </row>
    <row r="20">
      <c r="A20" s="21" t="inlineStr">
        <is>
          <t>Turning the suggested orders into purchase orders: revenueelite.com/purchase-order-automation/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2026-10-11T18:07:55Z</dcterms:created>
  <dcterms:modified xmlns:dcterms="http://purl.org/dc/terms/" xmlns:xsi="http://www.w3.org/2001/XMLSchema-instance" xsi:type="dcterms:W3CDTF">2026-10-11T18:07:55Z</dcterms:modified>
</cp:coreProperties>
</file>